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ZGYF GÁZ 2017-18" sheetId="1" r:id="rId1"/>
  </sheets>
  <externalReferences>
    <externalReference r:id="rId4"/>
  </externalReferences>
  <definedNames>
    <definedName name="_xlnm._FilterDatabase" localSheetId="0" hidden="1">'SZGYF GÁZ 2017-18'!$A$1:$W$281</definedName>
    <definedName name="_xlnm.Print_Area" localSheetId="0">'SZGYF GÁZ 2017-18'!$A$1:$W$285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Dolgozo</author>
  </authors>
  <commentList>
    <comment ref="E17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Baglyaskő Idősek Otthona</t>
        </r>
      </text>
    </comment>
    <comment ref="E1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Baglyaskő Idősek Otthona</t>
        </r>
      </text>
    </comment>
    <comment ref="A210" authorId="1">
      <text>
        <r>
          <rPr>
            <b/>
            <sz val="9"/>
            <rFont val="Tahoma"/>
            <family val="0"/>
          </rPr>
          <t>Lakócentrum új épület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<sst xmlns="http://schemas.openxmlformats.org/spreadsheetml/2006/main" count="1737" uniqueCount="842">
  <si>
    <t>Szociális és Gyermekvédelmi Főigazgatóság</t>
  </si>
  <si>
    <t>Szentgotthárd, Hunyadi u. 29</t>
  </si>
  <si>
    <t>39N050218995000E</t>
  </si>
  <si>
    <t>Vas Megyei Szakosított Otthon</t>
  </si>
  <si>
    <t>9919 Csákánydoroszló, Fő utca 11</t>
  </si>
  <si>
    <t>39N050219144000N</t>
  </si>
  <si>
    <t>Veszprém Megyei Fogyatékos Személyek / 8592 Dáka</t>
  </si>
  <si>
    <t>Dáka, Dózsa Gy. u.  80.</t>
  </si>
  <si>
    <t>39N040204213000Q</t>
  </si>
  <si>
    <t>Kamond, Kossuth L. 27.</t>
  </si>
  <si>
    <t>39N040305316000N</t>
  </si>
  <si>
    <t>Lesencetomaj, Kossuth L. 95.</t>
  </si>
  <si>
    <t>39N101016416000G</t>
  </si>
  <si>
    <t>Veszprém Megyei Idősek Otthonainak / 8596 Pápaková</t>
  </si>
  <si>
    <t>Pápakovácsi, Attyapuszta 4</t>
  </si>
  <si>
    <t>39N040137318000R</t>
  </si>
  <si>
    <t>Devecser, Petőfi tér 5</t>
  </si>
  <si>
    <t>39N040197579000T</t>
  </si>
  <si>
    <t>Külsővat, Béri Balogh Ádám  1.</t>
  </si>
  <si>
    <t>39N0400470550003</t>
  </si>
  <si>
    <t>Berhid, Harangvirág utca 1</t>
  </si>
  <si>
    <t>39N0402620550005</t>
  </si>
  <si>
    <t>Szőc, Határvölgy utca 1.</t>
  </si>
  <si>
    <t>39N0401231360006</t>
  </si>
  <si>
    <t>Debrecen, Kishegyesi u. 88</t>
  </si>
  <si>
    <t>39N110139683000X</t>
  </si>
  <si>
    <t>Somogy Megyei II. Rákóczi Ferenc / 8640 Fonyód</t>
  </si>
  <si>
    <t>Balatonboglár, Kikötő sétány 5</t>
  </si>
  <si>
    <t>39N040034359000W</t>
  </si>
  <si>
    <t>Fonyód, Báthory utca 14</t>
  </si>
  <si>
    <t>39N040043199000L</t>
  </si>
  <si>
    <t>Fogyatékos Személyek Otthona Tass / 6098 Tass</t>
  </si>
  <si>
    <t>Tass, Egecsei körút 48</t>
  </si>
  <si>
    <t>39N050610213000Y</t>
  </si>
  <si>
    <t>Fogyatékosok Otthona Zsira / 9476 Zsira</t>
  </si>
  <si>
    <t>Zsira, Rákóczi utca 12</t>
  </si>
  <si>
    <t>39N050135644000C</t>
  </si>
  <si>
    <t>Peresznye, Erdősor 1</t>
  </si>
  <si>
    <t>39N050170225000E</t>
  </si>
  <si>
    <t>Kéthelyi Értelmi Fogyatékosok / 8713 Kéthely</t>
  </si>
  <si>
    <t>Kéthely, Magyari utca 35</t>
  </si>
  <si>
    <t>39N040281633000C</t>
  </si>
  <si>
    <t>Zala Megyei Fagyöngy Egyesített Szociális Intézmény</t>
  </si>
  <si>
    <t>8925 Búcsúszentlászló, Arany János utca 17</t>
  </si>
  <si>
    <t>39N040112529000N</t>
  </si>
  <si>
    <t>8925 Zalaapáti, Deák Ferenc utca 3</t>
  </si>
  <si>
    <t>39N0400751600004</t>
  </si>
  <si>
    <t>Fejér Megyei Gyermekvédelmi Központ és / 8000 Szék</t>
  </si>
  <si>
    <t>Székesfehérvár, Tüzér utca 6</t>
  </si>
  <si>
    <t>39N0303213010006</t>
  </si>
  <si>
    <t>Fejér Megyei Integrált Szociális / 8154 Polgárdi-T</t>
  </si>
  <si>
    <t>Polgárdi, Tekerespuszta</t>
  </si>
  <si>
    <t>39N030000033000I</t>
  </si>
  <si>
    <t>Bicske, Szt. László  48.</t>
  </si>
  <si>
    <t>39N110829218000H</t>
  </si>
  <si>
    <t>Polgárdi, Somlyó út 2_A</t>
  </si>
  <si>
    <t>39N030028960000I</t>
  </si>
  <si>
    <t>Mezőszilas, Fő út 55.</t>
  </si>
  <si>
    <t>39N030167164000G</t>
  </si>
  <si>
    <t>Sárosd, Szabadság tér 1.</t>
  </si>
  <si>
    <t>39N0300667260006</t>
  </si>
  <si>
    <t>Alap, Arany Külsőtanya 1.</t>
  </si>
  <si>
    <t>39N030309613000Y</t>
  </si>
  <si>
    <t>Alap, Arany külsőpuszta</t>
  </si>
  <si>
    <t>39N030013789000O</t>
  </si>
  <si>
    <t>Gánt, Bányatelep</t>
  </si>
  <si>
    <t>39N030000210000V</t>
  </si>
  <si>
    <t>Derekegyháza, Köztársaság tér 9</t>
  </si>
  <si>
    <t>39N050522624000H</t>
  </si>
  <si>
    <t>Nagymágocs, Szentesi út 27</t>
  </si>
  <si>
    <t>39N050812876000G</t>
  </si>
  <si>
    <t>Nagymágocs, Szentesi út 2</t>
  </si>
  <si>
    <t>39N0507571670000</t>
  </si>
  <si>
    <t>Csongrád, Gyöngyvirág utca 7_9</t>
  </si>
  <si>
    <t>39N050381165000Y</t>
  </si>
  <si>
    <t>Csongrád, Külterület</t>
  </si>
  <si>
    <t>39N050553222000K</t>
  </si>
  <si>
    <t>Ásotthalom, 2. kerület 2</t>
  </si>
  <si>
    <t>39N050573189000C</t>
  </si>
  <si>
    <t>Ruzsa, Pipacs tér 9</t>
  </si>
  <si>
    <t>39N0506490100001</t>
  </si>
  <si>
    <t>Kistelek, Kossuth utca 41</t>
  </si>
  <si>
    <t>39N050592770000B</t>
  </si>
  <si>
    <t>Hódmezővásárhely, Klauzál utca 185_A</t>
  </si>
  <si>
    <t>39N050225353000V</t>
  </si>
  <si>
    <t>Mórahalom, Szeged utca 1</t>
  </si>
  <si>
    <t>39N050618604000H</t>
  </si>
  <si>
    <t>Ópusztaszer, Tóhajlat utca 133</t>
  </si>
  <si>
    <t>39N0505758840009</t>
  </si>
  <si>
    <t>Szeged, Torontál tér 1</t>
  </si>
  <si>
    <t>39N0503043300000</t>
  </si>
  <si>
    <t>Makó, Battyhyányi utca 23</t>
  </si>
  <si>
    <t>39N050215678000J</t>
  </si>
  <si>
    <t>Óföldeák, Návay Lajos utca 2</t>
  </si>
  <si>
    <t>39N0507092450007</t>
  </si>
  <si>
    <t>Csongrád Megyei Területi Gyermekvédelmi / 6726 Sze</t>
  </si>
  <si>
    <t>Szeged, Bal Fasor 6</t>
  </si>
  <si>
    <t>39N050062244000A</t>
  </si>
  <si>
    <t>Pásztori, Alsó út 39</t>
  </si>
  <si>
    <t>39N0502406670006</t>
  </si>
  <si>
    <t>Jobaháza, Kossuth út 8</t>
  </si>
  <si>
    <t>39N050207952000X</t>
  </si>
  <si>
    <t>Időskorúak Otthona, Nagylózs / 9482 Nagylózs</t>
  </si>
  <si>
    <t>Nagylózs, Zrínyi u. 2</t>
  </si>
  <si>
    <t>39N050293416000N</t>
  </si>
  <si>
    <t>Csáfordjánosfa, Béke u. 17</t>
  </si>
  <si>
    <t>39N050272659000X</t>
  </si>
  <si>
    <t>Győr-Moson-Sopron Megyei Dr. Piróth Endre Szociális Központ</t>
  </si>
  <si>
    <t>9086 Táplánypuszta, Táplánypuszta 1</t>
  </si>
  <si>
    <t>39N050179658000T</t>
  </si>
  <si>
    <t>Fogyatékos Gyermekek Otthona / 9400 Sopron</t>
  </si>
  <si>
    <t>Sopron, Tómalom út 23</t>
  </si>
  <si>
    <t>39N050125394000C</t>
  </si>
  <si>
    <t>Tóparti Otthon Jász-Nagykun-Szolnok / 5235 Tiszabu</t>
  </si>
  <si>
    <t>Tiszabura, Ságvári Endre utca 1</t>
  </si>
  <si>
    <t>39N1125795850006</t>
  </si>
  <si>
    <t>Kastély Otthon JNSZ M-i Pszichiátriai / 5052 Újszá</t>
  </si>
  <si>
    <t>Újszász, Abonyi út 1</t>
  </si>
  <si>
    <t>39N110553289000L</t>
  </si>
  <si>
    <t>Gólyafészek Otthon JNSZ M-i Fogyatékosok / 5300 Ka</t>
  </si>
  <si>
    <t>Karcag, Zöldfa utca 48</t>
  </si>
  <si>
    <t>39N1125793450007</t>
  </si>
  <si>
    <t>Szőke Tisza Jász-Nagykun-Szolnok Megyei / 6064 Tis</t>
  </si>
  <si>
    <t>Tiszakürt, Rózsa Ferenc utca 4_6</t>
  </si>
  <si>
    <t>39N1103793890005</t>
  </si>
  <si>
    <t>Tiszaug, Ságvári Endre út 6</t>
  </si>
  <si>
    <t>39N1102789840006</t>
  </si>
  <si>
    <t>39N110278973000H</t>
  </si>
  <si>
    <t>Fehér Akác JNSZ Megyei Idősek Otthona / 5130 Jásza</t>
  </si>
  <si>
    <t>Jászapáti, Juhász Máté utca 2_4</t>
  </si>
  <si>
    <t>39N111206228000S</t>
  </si>
  <si>
    <t>"Fenyves Otthon" J.N.Sz. / 5349 Kenderes</t>
  </si>
  <si>
    <t>Kenderes, Bánhalma tanya 34</t>
  </si>
  <si>
    <t>39N110813061000J</t>
  </si>
  <si>
    <t>Törökszentmiklós, Deák Ferenc út 100</t>
  </si>
  <si>
    <t>39N110756870000N</t>
  </si>
  <si>
    <t>Fegyvernek, Angolkert útca 1</t>
  </si>
  <si>
    <t>39N110791485000O</t>
  </si>
  <si>
    <t>Bakonyoszlop, Kossuth utca 1</t>
  </si>
  <si>
    <t>39N0403073160007</t>
  </si>
  <si>
    <t>39N040306323000O</t>
  </si>
  <si>
    <t>39N101037805000A</t>
  </si>
  <si>
    <t>39N1104077650004</t>
  </si>
  <si>
    <t>Zala Megyei Gondoskodás Egyesített Szociális Intézmény</t>
  </si>
  <si>
    <t>8900 Zalaegerszeg, Külsőkórház út 6</t>
  </si>
  <si>
    <t>39N040110690000Z</t>
  </si>
  <si>
    <t>8900 Zalaegerszeg, Külsőkórház út 2</t>
  </si>
  <si>
    <t>39N040110684000L</t>
  </si>
  <si>
    <t>Zala Megyei Idősek Otthona / 8751 Zalakomár</t>
  </si>
  <si>
    <t>Zalakomár, Péczely köz 1</t>
  </si>
  <si>
    <t>39N040290137000Q</t>
  </si>
  <si>
    <t>Sármellék, Szent Erzsébet utca 1</t>
  </si>
  <si>
    <t>39N040302894000B</t>
  </si>
  <si>
    <t>Zala Megyei Gyermekvédelmi / 8900 Zalaegerszeg</t>
  </si>
  <si>
    <t>Zalaegerszeg, Landorhegyi utca 35</t>
  </si>
  <si>
    <t>39N040077360000B</t>
  </si>
  <si>
    <t>Nagykanizsa, Űrhajós utca 6</t>
  </si>
  <si>
    <t>39N040161211000G</t>
  </si>
  <si>
    <t>Zala Megyei Szivárvány Egyesített Szociális Intézmény</t>
  </si>
  <si>
    <t>Bázakerettye, Virág utca 4</t>
  </si>
  <si>
    <t>39N040174788000J</t>
  </si>
  <si>
    <t>Zala Megyei Fogyatékosok Rehabilitációs / 8776 Mag</t>
  </si>
  <si>
    <t>Magyarszerdahely, Újnéppuszta 9</t>
  </si>
  <si>
    <t>39N040114044000I</t>
  </si>
  <si>
    <t>Pölöskefő, Petőfi utca 6</t>
  </si>
  <si>
    <t>39N0401280290001</t>
  </si>
  <si>
    <t>Muraszemenye, Béke utca 14</t>
  </si>
  <si>
    <t>39N040197090000N</t>
  </si>
  <si>
    <t>Komárom-Esztergom Megyei Integrált / 2509 Esztergo</t>
  </si>
  <si>
    <t>Esztergom, Dr. Niedermann Gyula utca 1</t>
  </si>
  <si>
    <t>39N050468396000N</t>
  </si>
  <si>
    <t>Pilismarót-Basaharc, Basaharc</t>
  </si>
  <si>
    <t>39N1108295420008</t>
  </si>
  <si>
    <t>Tokodaltáró, József Attila 4</t>
  </si>
  <si>
    <t>39N0502081770007</t>
  </si>
  <si>
    <t>Esztergom, Dessewffy A 20</t>
  </si>
  <si>
    <t>39N0502081260005</t>
  </si>
  <si>
    <t>Komárom-Esztergom Megyei Mentalhygienes / 2800 Tat</t>
  </si>
  <si>
    <t>Tatabánya, Síkvölgyi köz</t>
  </si>
  <si>
    <t>39N0502427210000</t>
  </si>
  <si>
    <t>Békés Megyei Szociális, Gyermekvédelmi / 5600 Béké</t>
  </si>
  <si>
    <t>Békéscsaba, Degree utca 59</t>
  </si>
  <si>
    <t>39N050432803000L</t>
  </si>
  <si>
    <t>Békés Megyei Körös-menti Szociális / 5540 Szarvas</t>
  </si>
  <si>
    <t>Szarvas, Rákóczi utca 25</t>
  </si>
  <si>
    <t>39N0501418990003</t>
  </si>
  <si>
    <t>Nagyszénás, Táncsics Mihály utca 3</t>
  </si>
  <si>
    <t>39N050042950000U</t>
  </si>
  <si>
    <t>39N050768070000J</t>
  </si>
  <si>
    <t>Magyarbánhegyes, Tanya 37</t>
  </si>
  <si>
    <t>39N050767979000U</t>
  </si>
  <si>
    <t>Békés Megyei Hajnal István Szociális / 5630 Békés</t>
  </si>
  <si>
    <t>Békés, Farkas Gyula utca 2</t>
  </si>
  <si>
    <t>39N050284380000J</t>
  </si>
  <si>
    <t>Dévaványa, Széchenyi István utca 25</t>
  </si>
  <si>
    <t>39N050554880000I</t>
  </si>
  <si>
    <t>Füzesgyarmat, Kossuth Lajos utca 86</t>
  </si>
  <si>
    <t>39N050546702000J</t>
  </si>
  <si>
    <t>Okány, Kastélykert utca 4</t>
  </si>
  <si>
    <t>39N0505832790002</t>
  </si>
  <si>
    <t>Vésztő, Kossuth Lajos utca 192</t>
  </si>
  <si>
    <t>39N050622550000G</t>
  </si>
  <si>
    <t>Eleki Pszichiátriai Betegek Otthona / 5742 Elek</t>
  </si>
  <si>
    <t>Elek, Semmelweis utca 14_16</t>
  </si>
  <si>
    <t>39N050575356000F</t>
  </si>
  <si>
    <t>Tolna Megyei Gyermekvédelmi Központ és / 7100 Szek</t>
  </si>
  <si>
    <t>Szekszárd, Szentmiklósi 5</t>
  </si>
  <si>
    <t>39N030013337000I</t>
  </si>
  <si>
    <t>Tolna Megyei Integrált / 7100 Szekszárd</t>
  </si>
  <si>
    <t>Szekszárd, Szentmiklósi 9</t>
  </si>
  <si>
    <t>39N030280750000S</t>
  </si>
  <si>
    <t>Bonyhád, Schweitzertanya 51</t>
  </si>
  <si>
    <t>39N0300602810004</t>
  </si>
  <si>
    <t>Dunaföldvár, Paksi 70</t>
  </si>
  <si>
    <t>39N0301859350008</t>
  </si>
  <si>
    <t>Bölcske, Andráspuszta 1</t>
  </si>
  <si>
    <t>39N030283022000O</t>
  </si>
  <si>
    <t>Regöly, Majsapuszta 153</t>
  </si>
  <si>
    <t>39N030135137000P</t>
  </si>
  <si>
    <t>Belecska, Petőfi 2</t>
  </si>
  <si>
    <t>39N0300622330008</t>
  </si>
  <si>
    <t>Pálfa, Alkotmány 20</t>
  </si>
  <si>
    <t>39N0300000020004</t>
  </si>
  <si>
    <t>Bátaszék, Bezerédj 13</t>
  </si>
  <si>
    <t>39N030058843000W</t>
  </si>
  <si>
    <t>Sárpilis, Béke tér 5</t>
  </si>
  <si>
    <t>39N030263404000G</t>
  </si>
  <si>
    <t>Béke Gyermekotthon és Általános Iskola / 1021 Buda</t>
  </si>
  <si>
    <t>Budapest, Hárshegyi út 9</t>
  </si>
  <si>
    <t>39N060903768000Z</t>
  </si>
  <si>
    <t>Bólyai Gyermekotthon / 1023 Budapest</t>
  </si>
  <si>
    <t>Budapest, Bólyai utca 11</t>
  </si>
  <si>
    <t>39N061008607000B</t>
  </si>
  <si>
    <t>Budapest, Breznó köz 10_12</t>
  </si>
  <si>
    <t>39N0611151530004</t>
  </si>
  <si>
    <t>Cseppkő Gyermekotthon / 1025 Budapest</t>
  </si>
  <si>
    <t>Budapest, Cseppkő utca 74</t>
  </si>
  <si>
    <t>39N0600067380008</t>
  </si>
  <si>
    <t>Hűvösvölgyi Gyermekotthon / 1021 Budapest</t>
  </si>
  <si>
    <t>Budapest, Hűvösvölgyi út 165</t>
  </si>
  <si>
    <t>39N060850348000R</t>
  </si>
  <si>
    <t>Fővárosi Gyermekvédelmi Intézmények / 1087 Budapes</t>
  </si>
  <si>
    <t>Budapest, Kerepesi út 33</t>
  </si>
  <si>
    <t>39N060802598000C</t>
  </si>
  <si>
    <t>Gyöngyvirág Gyermekotthon / 1184 Budapest</t>
  </si>
  <si>
    <t>Budapest, Gyöngyvirág utca 28</t>
  </si>
  <si>
    <t>39N060854744000O</t>
  </si>
  <si>
    <t>Kaffka Margit Gyermekotthon / 1122 Budapest</t>
  </si>
  <si>
    <t>Budapest, Acsády Ignác utca 3</t>
  </si>
  <si>
    <t>39N0611154480001</t>
  </si>
  <si>
    <t>Fővárosi Kornis Klára Gyermekotthon / 1042 Budapes</t>
  </si>
  <si>
    <t>Budapest, Árpád út 199</t>
  </si>
  <si>
    <t>39N061061836000N</t>
  </si>
  <si>
    <t>Fővárosi Szilágyi Erzsébet Gyermekotthon / 1038 Bu</t>
  </si>
  <si>
    <t>Budapest, Dózsa György utca 44</t>
  </si>
  <si>
    <t>39N061112977000E</t>
  </si>
  <si>
    <t>Zamárdi, Knézich Károly utca 1</t>
  </si>
  <si>
    <t>39N040004117000X</t>
  </si>
  <si>
    <t>Értelmi Fogyatékosok és Pszichiátriai / 2463 Torda</t>
  </si>
  <si>
    <t>Tordas, Gesztenyés u. 1</t>
  </si>
  <si>
    <t>39N030000037000Z</t>
  </si>
  <si>
    <t>Budapest, Ráday Gedeon u. 3</t>
  </si>
  <si>
    <t>39N061066833000Z</t>
  </si>
  <si>
    <t>Ezüstfenyő Idősek Otthona / 3070 Bátonyterenye</t>
  </si>
  <si>
    <t>Bátonyterenye, Makarenko utca 24</t>
  </si>
  <si>
    <t>39N112579423000M</t>
  </si>
  <si>
    <t>Mizserfa, Május 1. út 82</t>
  </si>
  <si>
    <t>39N110155455000W</t>
  </si>
  <si>
    <t>Nógrád Megyei Gyermekvédelmi Központ / 3100 Salgót</t>
  </si>
  <si>
    <t>Salgótarján, Ruhagyári út 9</t>
  </si>
  <si>
    <t>39N110884882000N</t>
  </si>
  <si>
    <t>Szátok, Kossuth út 106_108</t>
  </si>
  <si>
    <t>39N110829853000D</t>
  </si>
  <si>
    <t>Baglyaskő Idősek Otthona / 3100 Salgótarján</t>
  </si>
  <si>
    <t>Salgótarján, Petőfi út 92-94</t>
  </si>
  <si>
    <t>39N110447391000Z</t>
  </si>
  <si>
    <t>Vas Megyei Egyesített Szociális Intézmény</t>
  </si>
  <si>
    <t>9631 Hegyfalu, Kossuth utca 2</t>
  </si>
  <si>
    <t>39N050218588000X</t>
  </si>
  <si>
    <t>9931 Ivánc, Kossuth L. u. 1.</t>
  </si>
  <si>
    <t>39N050214190000G</t>
  </si>
  <si>
    <t>Vas Megyei Szakosított Szociális Intézmény</t>
  </si>
  <si>
    <t>Szombathely, Gagarin út 5</t>
  </si>
  <si>
    <t>39N0508138250006</t>
  </si>
  <si>
    <t>9632 Sajtoskál, Rákóczi út 1.</t>
  </si>
  <si>
    <t>39N050211232000M</t>
  </si>
  <si>
    <t>Táplánszentkereszt, Táncsics u. 22.</t>
  </si>
  <si>
    <t>39N050210201000G</t>
  </si>
  <si>
    <t>Vas Megyei Területi Gyermekvédelmi / 9700 Szombath</t>
  </si>
  <si>
    <t>Szombathely, Vörösmarty u. 11.</t>
  </si>
  <si>
    <t>39N050209477000F</t>
  </si>
  <si>
    <t>9746 Acsád, Semmelweis tér 1</t>
  </si>
  <si>
    <t>39N050168020000Z</t>
  </si>
  <si>
    <t>9746 Kőszeg, Kálvária u. 14.</t>
  </si>
  <si>
    <t>39N050209931000Y</t>
  </si>
  <si>
    <t>9746 Peresznye, Hunyadi u. 85.</t>
  </si>
  <si>
    <t>39N0502097660005</t>
  </si>
  <si>
    <t>Somogy Megyei Gondviselés / 7562 Segesd</t>
  </si>
  <si>
    <t>Segesd, Kossuth Lajos utca 1</t>
  </si>
  <si>
    <t>39N040000061000Z</t>
  </si>
  <si>
    <t>Segesd, József  Attila utca 2</t>
  </si>
  <si>
    <t>39N040119776000C</t>
  </si>
  <si>
    <t>Somogy Megyei Szeretet / 7516 Berzence</t>
  </si>
  <si>
    <t>Berzence, Szabadság tér 17</t>
  </si>
  <si>
    <t>39N0400403360008</t>
  </si>
  <si>
    <t>Berzence, Lakótelep 3</t>
  </si>
  <si>
    <t>39N040141641000P</t>
  </si>
  <si>
    <t>Barcs, Táncsics Mihály utca 24</t>
  </si>
  <si>
    <t>39N0400591220004</t>
  </si>
  <si>
    <t>Berzence, Szabadság tér 1/3</t>
  </si>
  <si>
    <t>39I04_HEAN_SZOCGYF</t>
  </si>
  <si>
    <t>Somogy Megyei Gyermekvédelmi Központ, / 8700 Marca</t>
  </si>
  <si>
    <t>Nagybajom, Templom utca 1</t>
  </si>
  <si>
    <t>39N0400927770001</t>
  </si>
  <si>
    <t>Kaposvár, Orci út 18</t>
  </si>
  <si>
    <t>39N0402360620009</t>
  </si>
  <si>
    <t>Marcali, Berzsenyi Dániel utca 114</t>
  </si>
  <si>
    <t>39N0400280910009</t>
  </si>
  <si>
    <t>Kaposvár, Kanizsai utca 79</t>
  </si>
  <si>
    <t>39N040224113000F</t>
  </si>
  <si>
    <t>Somogy Megyei Dr. Takács Imre / 8660 Tab</t>
  </si>
  <si>
    <t>Tab, Kossuth Lajos utca 107</t>
  </si>
  <si>
    <t>39N040141328000N</t>
  </si>
  <si>
    <t>Patalom, Bucsi Ignác utca 1</t>
  </si>
  <si>
    <t>39N0400908450001</t>
  </si>
  <si>
    <t>Bélapátfalvi Idősek Fogyatékosok Otthona / 3346 Bé</t>
  </si>
  <si>
    <t>Bélapátfalva, Petőfi Sándor út 25</t>
  </si>
  <si>
    <t>39N112579497000Y</t>
  </si>
  <si>
    <t>Emberi Erőforrások Minisztériuma Speciális Gyermekotthoni Központ, Általános Iskola és Szakiskola / 6300 Kalo</t>
  </si>
  <si>
    <t>Kalocsa, Szent István király utca 16_22</t>
  </si>
  <si>
    <t>39N050765023000L</t>
  </si>
  <si>
    <t>Emberi Erőforrások Minisztériuma Speciális Gyermekotthoni Központ, Általános Iskola és Szakiskola / 8900 Zalaegers</t>
  </si>
  <si>
    <t>Zalaegerszeg, Posta u. 144</t>
  </si>
  <si>
    <t>39N040262067000Q</t>
  </si>
  <si>
    <t>EMMI Rákospalotai Javítóintézete / 1151 Budapest</t>
  </si>
  <si>
    <t>Budapest, Pozsony utca 36</t>
  </si>
  <si>
    <t>39N060006201000M</t>
  </si>
  <si>
    <t>EMMI Aszódi Javítóintézete / 2170 Aszód</t>
  </si>
  <si>
    <t>Aszód, Baross tér 2</t>
  </si>
  <si>
    <t>39N112579288000C</t>
  </si>
  <si>
    <t>Károlyi István Gyermekközpont / 2153 Fót</t>
  </si>
  <si>
    <t>Fót, Vörösmarty tér 2</t>
  </si>
  <si>
    <t>39N112579313000Z</t>
  </si>
  <si>
    <t>EMMI Debreceni Javítóintézet / 4032 Debrecen</t>
  </si>
  <si>
    <t>Debrecen, Böszörményi út 173</t>
  </si>
  <si>
    <t>39N112579063000Q</t>
  </si>
  <si>
    <t>EMMI Budapesti Javítóintézet / 2500 Esztergom</t>
  </si>
  <si>
    <t>Budapest, Szőlő utca 58-60</t>
  </si>
  <si>
    <t>39N0600057760002</t>
  </si>
  <si>
    <t>Emberi Erőforrások Minisztériuma Speciális Gyermekotthoni Központ, Általános Iskola és Szakiskola / 2500 Esztergom</t>
  </si>
  <si>
    <t>Esztergom, Budai Nagy Antal utca 28</t>
  </si>
  <si>
    <t>39N050214681000J</t>
  </si>
  <si>
    <t>Gyermekvédelmi Központ Mátészalka / 4700 Mátészalk</t>
  </si>
  <si>
    <t>Mátészalka, Képes Géza utca 2</t>
  </si>
  <si>
    <t>39N110032218000X</t>
  </si>
  <si>
    <t>Tiszadob, Táncsics Mihály utca 12</t>
  </si>
  <si>
    <t>39N110430813000T</t>
  </si>
  <si>
    <t>Á.G. O. Fülpösdaróc / 4754 Fülpösdaróc</t>
  </si>
  <si>
    <t>Fülpösdaróc, Fő utca 66</t>
  </si>
  <si>
    <t>39N110010638000R</t>
  </si>
  <si>
    <t>Á.G.O. Győrtelek / 4752 Győrtelek</t>
  </si>
  <si>
    <t>Győrtelek, Kossuth Lajos utca 41</t>
  </si>
  <si>
    <t>39N1100136370008</t>
  </si>
  <si>
    <t>Á.G. O. Mándok / 4644 Mándok</t>
  </si>
  <si>
    <t>Mándok, Ady Endre utca 73</t>
  </si>
  <si>
    <t>39N110994523000J</t>
  </si>
  <si>
    <t>Á.G.O. Mérk / 4352 Mérk</t>
  </si>
  <si>
    <t>Mérk, Hunyadi  Mátyás utca 183</t>
  </si>
  <si>
    <t>39N110017815000L</t>
  </si>
  <si>
    <t>Á.G.O.Nyírbéltek / 4372 Nyírbéltek</t>
  </si>
  <si>
    <t>Nyírbéltek, Vasút utca 43</t>
  </si>
  <si>
    <t>39N110122895000V</t>
  </si>
  <si>
    <t>Á.G.O. Tarpa / 4931 Tarpa</t>
  </si>
  <si>
    <t>Tarpa, Baksa tanya 1</t>
  </si>
  <si>
    <t>39N110107342000F</t>
  </si>
  <si>
    <t>Á.G.O. Kisléta / 4325 Kisléta</t>
  </si>
  <si>
    <t>Kisléta, Pócsi utca 52</t>
  </si>
  <si>
    <t>39N110046869000Q</t>
  </si>
  <si>
    <t>Á.G.O. Hodász / 4334 Hodász</t>
  </si>
  <si>
    <t>Hodász, Tarnai tag 1</t>
  </si>
  <si>
    <t>39N110131360000Y</t>
  </si>
  <si>
    <t>39N110003625000X</t>
  </si>
  <si>
    <t>Harmónia Integrált Szociális Intézmény / 6211 Kask</t>
  </si>
  <si>
    <t>Kaskantyú, Iii. Körzet tanya 1</t>
  </si>
  <si>
    <t>39N050743203000G</t>
  </si>
  <si>
    <t>Solt, Toldi Miklós utca 1.</t>
  </si>
  <si>
    <t>39N0507698830008</t>
  </si>
  <si>
    <t>Pszichiátriai Betegek Otthona (Tompa) / 6422 Tompa</t>
  </si>
  <si>
    <t>Kiskunhalas, Kőrösi út 16</t>
  </si>
  <si>
    <t>39N050518902000G</t>
  </si>
  <si>
    <t>Lajosmizse, Dózsa György út 2</t>
  </si>
  <si>
    <t>39N0505976550002</t>
  </si>
  <si>
    <t>Bácsborsódi "Őszi Napfény" Integrált / 6454 Bácsbo</t>
  </si>
  <si>
    <t>Gara, Köztársaság utca 1</t>
  </si>
  <si>
    <t>39N050765014000M</t>
  </si>
  <si>
    <t>Foglalkoztató Intézet Darvastó / 8474 Csabrendek</t>
  </si>
  <si>
    <t>Csabrendek, Darvastó 0438/3</t>
  </si>
  <si>
    <t>39N040278701000N</t>
  </si>
  <si>
    <t>Csabrendek, Darvastó 0427/4</t>
  </si>
  <si>
    <t>39N040000169000P</t>
  </si>
  <si>
    <t>Pest Megyei Őszirózsa Egyesített Szociális Intézmény Péceli Otthona</t>
  </si>
  <si>
    <t>2119 Pécel, Ady Endre utca 8</t>
  </si>
  <si>
    <t>39N0608655910006</t>
  </si>
  <si>
    <t>39N110579106000P</t>
  </si>
  <si>
    <t>39N061116065000O</t>
  </si>
  <si>
    <t>39N1126213770004</t>
  </si>
  <si>
    <t>Pest Megyei Borostyán Egyesített Szociális Intézmény</t>
  </si>
  <si>
    <t>39N112579206000X</t>
  </si>
  <si>
    <t>39N112579308000G</t>
  </si>
  <si>
    <t>39N110437534000E</t>
  </si>
  <si>
    <t>Körösladányi Pszichiátriai / 5516 Körösladány</t>
  </si>
  <si>
    <t>Körösladány, Nagy Márton utca 2</t>
  </si>
  <si>
    <t>39N050564473000S</t>
  </si>
  <si>
    <t>Fővárosi Sztehlo Gábor Gyermekotthon és / 1121 Bud</t>
  </si>
  <si>
    <t>Budapest, Kmetty utca 31</t>
  </si>
  <si>
    <t>39N060851500000W</t>
  </si>
  <si>
    <t>Budapest, Rege út 2</t>
  </si>
  <si>
    <t>39N060005843000S</t>
  </si>
  <si>
    <t>Sümeg, Nyírlakpuszta</t>
  </si>
  <si>
    <t>39N040273957000Q</t>
  </si>
  <si>
    <t>Tompa, Szabadföld tanya 47</t>
  </si>
  <si>
    <t>39N0506781120002</t>
  </si>
  <si>
    <t>Baranya Megyei Dél-Zselic Egyesített Szociális Intézmény</t>
  </si>
  <si>
    <t>Szigetvár, Turbékpuszta 1</t>
  </si>
  <si>
    <t>39N030206344000T</t>
  </si>
  <si>
    <t>Baranya Megyei Bóly-Görcsöny Egyesített Szociális Intézmény</t>
  </si>
  <si>
    <t>Görcsöny, Hársfa utca 6</t>
  </si>
  <si>
    <t>39N0302995380007</t>
  </si>
  <si>
    <t>Görcsöny, Keresztespuszta</t>
  </si>
  <si>
    <t>39N030272986000X</t>
  </si>
  <si>
    <t>Reménysugár Habilitációs Intézet / 1223 Budapest</t>
  </si>
  <si>
    <t>Budapest, Kápolna utca 3</t>
  </si>
  <si>
    <t>39N060005908000K</t>
  </si>
  <si>
    <t>Vakok Állami Intézete / 1146 Budapest</t>
  </si>
  <si>
    <t>Budapest, Hermina út 21</t>
  </si>
  <si>
    <t>39N061011927000P</t>
  </si>
  <si>
    <t>39N040151092000N</t>
  </si>
  <si>
    <t>Mozgássérült Emberek / 1022 Budapest</t>
  </si>
  <si>
    <t>Budapest, Marczibányi tér 3</t>
  </si>
  <si>
    <t>39N060005763000N</t>
  </si>
  <si>
    <t>Komárom-Esztergom Megyei Mentálhigiénés és Rehabilitációs Intézmény</t>
  </si>
  <si>
    <t>2831 Tarján, Petőfi S. út 16</t>
  </si>
  <si>
    <t>39N050105820000K</t>
  </si>
  <si>
    <t>Szegedi Dr. Waltner Károly Otthon / 6723 Szeged</t>
  </si>
  <si>
    <t>Szeged, Agyagos u. 45</t>
  </si>
  <si>
    <t>39N0501310710009</t>
  </si>
  <si>
    <t>Miskolc, Egyetem utca 1</t>
  </si>
  <si>
    <t>39N111170092000P</t>
  </si>
  <si>
    <t>Dévaványa, Mátyás utca 1</t>
  </si>
  <si>
    <t>39N050554801000O</t>
  </si>
  <si>
    <t>Debrecen, Böszörményi u. 148</t>
  </si>
  <si>
    <t>39N1125790680001</t>
  </si>
  <si>
    <t>Heves Megyei Aranyhíd Egyesített Szociális Intézmény</t>
  </si>
  <si>
    <t>3399 Hajdúszoboszló, Rákóczi Ferenc út 184</t>
  </si>
  <si>
    <t>39N1110013210005</t>
  </si>
  <si>
    <t>Heves Megyei Harmónia Egyesített Szociális Intézmény</t>
  </si>
  <si>
    <t>3300 Eger, Szalapart utca 84</t>
  </si>
  <si>
    <t>39N111002163000E</t>
  </si>
  <si>
    <t>39N110863514000S</t>
  </si>
  <si>
    <t>39N110531570000B</t>
  </si>
  <si>
    <t>39N110653179000O</t>
  </si>
  <si>
    <t>39N0610155500001</t>
  </si>
  <si>
    <t>Mónosbéli Gyermekotthon / 3345 Mónosbél</t>
  </si>
  <si>
    <t>Mónosbél, Dózsa György út 12</t>
  </si>
  <si>
    <t>39N1103275240002</t>
  </si>
  <si>
    <t>Tokaj, Bethlen Gábor utca 36</t>
  </si>
  <si>
    <t>39N110094335000X</t>
  </si>
  <si>
    <t>Izsófalva, Mária táró 01.febr</t>
  </si>
  <si>
    <t>39N111055414000N</t>
  </si>
  <si>
    <t>Sajószentpéter, Somogyi Béla utca 2_4</t>
  </si>
  <si>
    <t>39N111234778000Q</t>
  </si>
  <si>
    <t>Sajószentpéter, Csiba László utca 1</t>
  </si>
  <si>
    <t>39N110440309000V</t>
  </si>
  <si>
    <t>Borsodnádasd, Móricz Zsigmond utca 4</t>
  </si>
  <si>
    <t>39N111189851000S</t>
  </si>
  <si>
    <t>Putnok, Bajcsy-Zsilinszki utca 48</t>
  </si>
  <si>
    <t>39N1103327780006</t>
  </si>
  <si>
    <t>Borsodivánka, József Attila utca 1</t>
  </si>
  <si>
    <t>39N1110265400000</t>
  </si>
  <si>
    <t>Ormosbánya, Ady utca 33</t>
  </si>
  <si>
    <t>39N111014458000N</t>
  </si>
  <si>
    <t>Sárospatak, József Attila utca 10</t>
  </si>
  <si>
    <t>39N112579703000D</t>
  </si>
  <si>
    <t>Hejőbába, Fő utca 120</t>
  </si>
  <si>
    <t>39N110346820000S</t>
  </si>
  <si>
    <t>Miskolc, Fülep József utca 11</t>
  </si>
  <si>
    <t>39N111113145000Q</t>
  </si>
  <si>
    <t>Gönc, Kossuth utca 83</t>
  </si>
  <si>
    <t>39N1110988760000</t>
  </si>
  <si>
    <t>Nagybarca, Külterület 1</t>
  </si>
  <si>
    <t>39N111175514000P</t>
  </si>
  <si>
    <t>Miskolc, Károly utca 12</t>
  </si>
  <si>
    <t>39N111119261000G</t>
  </si>
  <si>
    <t>Kossuth Zsuzsa Gyermekotthon és / 2060 Bicske</t>
  </si>
  <si>
    <t>Bicske, Kossuth utca 42</t>
  </si>
  <si>
    <t>39N112579750000Z</t>
  </si>
  <si>
    <t>Fővárosi Gyermekvédelmi Központ és / 1081 Budapest</t>
  </si>
  <si>
    <t>Budapest, Alföldi utca 9-13</t>
  </si>
  <si>
    <t>39N0607983410009</t>
  </si>
  <si>
    <t>39N1106001990007</t>
  </si>
  <si>
    <t>39N110146827000D</t>
  </si>
  <si>
    <t>39N1105824680005</t>
  </si>
  <si>
    <t>Hajdúnánás, Fürdő utca 1</t>
  </si>
  <si>
    <t>39N112578927000C</t>
  </si>
  <si>
    <t>Hajdúnánás, Magyar utca 46</t>
  </si>
  <si>
    <t>39N1105010590003</t>
  </si>
  <si>
    <t>Mikepércs, Forrás tanya 42</t>
  </si>
  <si>
    <t>39N1125798980001</t>
  </si>
  <si>
    <t>Nyíradony, Vörösmarty utca 26</t>
  </si>
  <si>
    <t>39N110190781000H</t>
  </si>
  <si>
    <t>Derecske, Sas utca 1</t>
  </si>
  <si>
    <t>39N111043001000N</t>
  </si>
  <si>
    <t>Derecske, Morgó tanya 1</t>
  </si>
  <si>
    <t>39N110829405000O</t>
  </si>
  <si>
    <t>Komádi, Fő utca 222_224</t>
  </si>
  <si>
    <t>39N1104537970000</t>
  </si>
  <si>
    <t>Hajdúszoboszló, Hőforrás utca 105_C</t>
  </si>
  <si>
    <t>39N1125801220000</t>
  </si>
  <si>
    <t>Nógrád Megyei Reménysugár Egyesített Szociális Intézmény</t>
  </si>
  <si>
    <t>2660 Balassagyarmat, Szontágh Pál út 44</t>
  </si>
  <si>
    <t>39N1125794270002</t>
  </si>
  <si>
    <t>2687 Bercel, Petőfi út 2</t>
  </si>
  <si>
    <t>39N110707691000K</t>
  </si>
  <si>
    <t>Heves Megyei Fenyőliget Egyesített Szociális Intézmény</t>
  </si>
  <si>
    <t>3015 Csány, Csillag utca 27</t>
  </si>
  <si>
    <t>39N110954270000O</t>
  </si>
  <si>
    <t>3300 Eger, Petőfi Sándor utca 26_B</t>
  </si>
  <si>
    <t>39N110995194000T</t>
  </si>
  <si>
    <t>Füzesabony, Tábor út 52</t>
  </si>
  <si>
    <t>39N112579439000N</t>
  </si>
  <si>
    <t>3000 Hatvan, Kórház utca 3_5</t>
  </si>
  <si>
    <t>39N1109256200008</t>
  </si>
  <si>
    <t>3240 Parád, Toldi út 14</t>
  </si>
  <si>
    <t>39N112579960000F</t>
  </si>
  <si>
    <t>3291 Vámosgyörk, István Király út 1</t>
  </si>
  <si>
    <t>39N1109700190006</t>
  </si>
  <si>
    <t>39N112579318000A</t>
  </si>
  <si>
    <t>Szabolcs–Szatmár–Bereg Megyei Kék Madár / 4972 Gac</t>
  </si>
  <si>
    <t>Gacsáj, Ady Endre utca 27</t>
  </si>
  <si>
    <t>39N112578816000U</t>
  </si>
  <si>
    <t>2643 Diósjenő, Kastély</t>
  </si>
  <si>
    <t>39N112579733000W</t>
  </si>
  <si>
    <t>Ipolypart Ápoló Gondozó Otthon / 3188 Ludányhalász</t>
  </si>
  <si>
    <t>Ludányhalász, Rákóczi út 71_73</t>
  </si>
  <si>
    <t>39N112579415000I</t>
  </si>
  <si>
    <t>Encs, Ady utca 1</t>
  </si>
  <si>
    <t>39N1109695840002</t>
  </si>
  <si>
    <t>Edelény, Akna utca 1</t>
  </si>
  <si>
    <t>39N112579512000Q</t>
  </si>
  <si>
    <t>Ózd, Dózsa György utca 50</t>
  </si>
  <si>
    <t>39N1110074930009</t>
  </si>
  <si>
    <t>Ricse, Vasút utca 2</t>
  </si>
  <si>
    <t>39N1100028640008</t>
  </si>
  <si>
    <t>Boldogkőváralja, Kossuth utca 2</t>
  </si>
  <si>
    <t>39N111096858000I</t>
  </si>
  <si>
    <t>Alsózsolca, Kossuth utca 149</t>
  </si>
  <si>
    <t>39N112579540000I</t>
  </si>
  <si>
    <t>Zsujta, Fő utca 11</t>
  </si>
  <si>
    <t>39N110426984000A</t>
  </si>
  <si>
    <t>Tengelic, Külterület Hrsz_0405</t>
  </si>
  <si>
    <t>39N030330239000S</t>
  </si>
  <si>
    <t>39N050776264000Z</t>
  </si>
  <si>
    <t>Bácsborsód, Dózsa Gy. u. 9</t>
  </si>
  <si>
    <t>39N050762611000J</t>
  </si>
  <si>
    <t>Nagybaracska, Mohácsi utca 6</t>
  </si>
  <si>
    <t>39N0507777360000</t>
  </si>
  <si>
    <t>Komádi, Lehel utca 12</t>
  </si>
  <si>
    <t>39N112643922000K</t>
  </si>
  <si>
    <t>Komádi, Lehel utca 8</t>
  </si>
  <si>
    <t>39N112643929000M</t>
  </si>
  <si>
    <t>Szociális és Gyermekvédelmi / 1132 Budapest</t>
  </si>
  <si>
    <t>Győr, Batthyány tér 2</t>
  </si>
  <si>
    <t>39N050060282000C</t>
  </si>
  <si>
    <t>39N0500602840002</t>
  </si>
  <si>
    <t>Borsod-Abaúj-Zemplén Megyei Szociális, Gyermekvédelmi Központ és Területi Gyermekvédelmi Szakszolgálat</t>
  </si>
  <si>
    <t>3780 Edelény, II. Akna 1.</t>
  </si>
  <si>
    <t>39N1110221710000</t>
  </si>
  <si>
    <t>2656 Békéscsaba, Kétegyházi út 1.</t>
  </si>
  <si>
    <t>39N050443253000G</t>
  </si>
  <si>
    <t>6725 Szeged, Felhő utca 17. fszt. 1.</t>
  </si>
  <si>
    <t>39N050253709000T</t>
  </si>
  <si>
    <t xml:space="preserve">8074 Csókakő, Tölgyfa u. 2. </t>
  </si>
  <si>
    <t>39N030303409000Z</t>
  </si>
  <si>
    <t>8000 Székesfehérvár , Béla Király tér 1.</t>
  </si>
  <si>
    <t>39N0301180700000</t>
  </si>
  <si>
    <t>39N050208149000F</t>
  </si>
  <si>
    <t>4138 Komádi , Köztársaság utca 31</t>
  </si>
  <si>
    <t>39N112579727000I</t>
  </si>
  <si>
    <t>7838 Vajszló, Kossuth Lajos utca 139. hrsz: 435</t>
  </si>
  <si>
    <t>39N030332532000Q</t>
  </si>
  <si>
    <t>6000 Kecskemét, Szolnoki út 20.</t>
  </si>
  <si>
    <t>39N050486433000S</t>
  </si>
  <si>
    <t>6400 Kiskunhalas, Nagy Szeder István utca 1.</t>
  </si>
  <si>
    <t>39N050763289000V</t>
  </si>
  <si>
    <t>5525 Füzesgyarmat, Mátyás u. 10.</t>
  </si>
  <si>
    <t>39N050546709000L</t>
  </si>
  <si>
    <t>5800 Mezőkovácsháza, Táncsics u. 48.</t>
  </si>
  <si>
    <t>39N050476995000U</t>
  </si>
  <si>
    <t>5800 Mezőkovácsháza, Táncsics u. 46.</t>
  </si>
  <si>
    <t>39N050477212000N</t>
  </si>
  <si>
    <t>6635 Szegvár, Kossuth u. 1.</t>
  </si>
  <si>
    <t>39N050397178000U</t>
  </si>
  <si>
    <t>5310 Kisújszállás, Vásár u. 4.</t>
  </si>
  <si>
    <t>39N112649502000C</t>
  </si>
  <si>
    <t>7570 Barcs, Széchenyi utca 19. hrsz: 660</t>
  </si>
  <si>
    <t>39N040338428000N</t>
  </si>
  <si>
    <t>Fogyasztási hely címe</t>
  </si>
  <si>
    <t xml:space="preserve">Fogyasztási hely </t>
  </si>
  <si>
    <t>Mérési pont azonosító (POD)</t>
  </si>
  <si>
    <r>
      <t xml:space="preserve">SZERZŐDÖTT fogyasztás a </t>
    </r>
    <r>
      <rPr>
        <b/>
        <u val="single"/>
        <sz val="10"/>
        <rFont val="Arial"/>
        <family val="2"/>
      </rPr>
      <t>szerződéses időszakban</t>
    </r>
    <r>
      <rPr>
        <b/>
        <sz val="10"/>
        <rFont val="Arial"/>
        <family val="2"/>
      </rPr>
      <t xml:space="preserve"> (m3)</t>
    </r>
  </si>
  <si>
    <t>Számlafizető intézmény neve</t>
  </si>
  <si>
    <t>Számlafizető intézmény címe</t>
  </si>
  <si>
    <t>Szabolcs-Szatmár-Bereg Megyei Gyermekvédelmi Központ</t>
  </si>
  <si>
    <t>4700 Mátészalka, Képes Géza utca 2.</t>
  </si>
  <si>
    <t>Heves Megyei Gyermekvédelmi Központ és Területi Gyermekvédelmi Szakszolgálat</t>
  </si>
  <si>
    <t>3300 Eger,  Dobó tér 6/A.</t>
  </si>
  <si>
    <t>Veszprém M.-i Gyermekvédelmi Központ, Ált. Isk., Spec. Szakisk., Készségfejlesztő Spec. Szakisk. és Területi Gyermekvédelmi Szakszolgálat</t>
  </si>
  <si>
    <t>Eszterházy György Gyermekotthon / 8418 Bakonyoszlop</t>
  </si>
  <si>
    <t>Jász-Nagykun-Szolnok Megyei / 5200 Törökszentmiklós</t>
  </si>
  <si>
    <t>8200 Veszprém Kossuth u. 10.</t>
  </si>
  <si>
    <t>Cseppkő Gyermekotthon</t>
  </si>
  <si>
    <t>1025 Budapest Cseppkő utca 74.</t>
  </si>
  <si>
    <t>Fővárosi József Attila Gyermekotthon</t>
  </si>
  <si>
    <t>1191 Budapest, József Attila utca 65-69.</t>
  </si>
  <si>
    <t>Fővárosi Kossuth Lajos Gyermekotthon és Általános Iskola</t>
  </si>
  <si>
    <t>1112 Budapest, Menyecske utca 16.</t>
  </si>
  <si>
    <t>Kőér Utógondozói és Gyermekotthoni Központ</t>
  </si>
  <si>
    <t>1103 Budapest, Kőér utca 26.</t>
  </si>
  <si>
    <t>EMMI Speciális Gyermekotthoni Központ, Általános Iskola és Szakiskola</t>
  </si>
  <si>
    <t>2500 Esztergom, Budai Nagy Antal utca 28.</t>
  </si>
  <si>
    <t>Borsod-Abaúj-Zemplén Megyei Gyermekvédelmi Központ és Területi Gyermekvédelmi Szakszolgálat</t>
  </si>
  <si>
    <t>3532 Miskolc, Károly u. 12.</t>
  </si>
  <si>
    <t>Bihari Egyesített Szociális Intézmény</t>
  </si>
  <si>
    <t>4130 Derecske, Sas utca 1.</t>
  </si>
  <si>
    <t>Debreceni Szociális Szolgáltató Központ</t>
  </si>
  <si>
    <t>4032 Debrecen, Böszörményi út 148.</t>
  </si>
  <si>
    <t>Hajdúsági Szociális Szolgáltató Központ</t>
  </si>
  <si>
    <t xml:space="preserve"> 4080 Hajdúnánás, Fürdő utca 1.</t>
  </si>
  <si>
    <t>Bács-Kiskun Megyei "Bárka" Integrált Szociális Intézmény</t>
  </si>
  <si>
    <t>6400 Kiskunhalas, Kőrösi út 16.</t>
  </si>
  <si>
    <t>Bács-Kiskun Megyei "Platán" Integrált Szociális Intézmény</t>
  </si>
  <si>
    <t>6000 Kecskemét, Szent László város 1.</t>
  </si>
  <si>
    <t>Bihari Gyermekotthoni Központ</t>
  </si>
  <si>
    <t>4138 Komádi Köztársaság u. 31.</t>
  </si>
  <si>
    <t>Győr-Moson-Sopron Megyei Alpokalja Szociális Központ</t>
  </si>
  <si>
    <t>9400 Sopron, Tómalom u. 23.</t>
  </si>
  <si>
    <t>Győr-Moson-Sopron Megyei Gondoskodás Szociális Központ</t>
  </si>
  <si>
    <t>9311 Pásztori, Alsó u. 39-41.</t>
  </si>
  <si>
    <t>Csongrád Megyei Napsugár Otthon</t>
  </si>
  <si>
    <t>6760 Kistelek, Kossuth u. 41.</t>
  </si>
  <si>
    <t>Csongrád Megyei Szivárvány Otthon</t>
  </si>
  <si>
    <t>6800 Hódmezővásárhely,Klauzál u.185/A</t>
  </si>
  <si>
    <t>7754 Bóly, Hősök tere 5.</t>
  </si>
  <si>
    <t>7900 Szigetvár, Turbékpuszta 1.</t>
  </si>
  <si>
    <t>8925 Búcsúszentlászló, Arany János utca 17.</t>
  </si>
  <si>
    <t>8900 Zalaegerszeg, Külső-kórház út 2.</t>
  </si>
  <si>
    <t>8776 Magyarszerdahely, Újnéppuszta 9.</t>
  </si>
  <si>
    <t>Szentgotthárdi Szakosított Otthon</t>
  </si>
  <si>
    <t>9970 Szentgotthárd, Hunyadi János utca 29.</t>
  </si>
  <si>
    <t>9746 Acsád, Semmelweis tér 1.</t>
  </si>
  <si>
    <t>9931 Ivánc, Kossuth L. u. 1-3</t>
  </si>
  <si>
    <t>9700 Szombathely, Gagarin u. 5.</t>
  </si>
  <si>
    <t>Szabolcs-Szatmár-Bereg Megyei "Harmónia" Egyesített Szociális Intézmény</t>
  </si>
  <si>
    <t>4351 Mérk, Hunyadi u.183.</t>
  </si>
  <si>
    <t>Szabolcs-Szatmár-Bereg Megyei "Kikelet" Egyesített Szociális Intézmény</t>
  </si>
  <si>
    <t>4931 Tarpa, Baksa tanya 1.</t>
  </si>
  <si>
    <t>Szabolcs-Szatmár-Bereg Megyei "Viktória" Egyesített Szociális Intézmény</t>
  </si>
  <si>
    <t>4752 Győrtelek, Kossuth utca 141.</t>
  </si>
  <si>
    <t>Pest Megyei Kőris Egyesített Szociális Intézmény</t>
  </si>
  <si>
    <t>Pest Megyei Őszirózsa Egyesített Szociális Intézmény</t>
  </si>
  <si>
    <t>2194 Tura, Szent István út 79.</t>
  </si>
  <si>
    <t>Pest Megyei Topház Egyesített Szociális Intézmény</t>
  </si>
  <si>
    <t>Pest Megyei Viktor Egyesített Szociális Intézmény</t>
  </si>
  <si>
    <t>2133 Sződliget, Szeszgyár utca 17-31.</t>
  </si>
  <si>
    <t>Pest Megyei Zöldliget Egyesített Szociális Intézmény</t>
  </si>
  <si>
    <t>2364 Ócsa, Székes tanya 6.</t>
  </si>
  <si>
    <t>2660 Balassagyarmat, Szontágh Pál utca  44.</t>
  </si>
  <si>
    <t>3015 Csány, Csillag utca  27.</t>
  </si>
  <si>
    <t>3300 Eger, Szalapart utca 84.</t>
  </si>
  <si>
    <t>Szociális és Gyermekvédelmi Főigazgatóság
Bács-Kiskun Megyei kirendeltsége</t>
  </si>
  <si>
    <t>6000 Kecskemét, Deák Ferenc tér 3</t>
  </si>
  <si>
    <t>Szociális és Gyermekvédelmi Főigazgatóság
Békés  Megyei kirendeltsége</t>
  </si>
  <si>
    <t>5600 Békéscsaba, Kétegyházi út 1.</t>
  </si>
  <si>
    <t>Szociális és Gyermekvédelmi Főigazgatóság
Csongrád  Megyei kirendeltsége</t>
  </si>
  <si>
    <t>6722 Szeged, Rákóczi tér 1.</t>
  </si>
  <si>
    <t>Szociális és Gyermekvédelmi Főigazgatóság
Jász-Nagykun-Szolnok  Megyei kirendeltsége</t>
  </si>
  <si>
    <t>5000 Szolnok, Kossuth Lajos u. 2.</t>
  </si>
  <si>
    <t>Szociális és Gyermekvédelmi Főigazgatóság
Somogy  Megyei kirendeltsége</t>
  </si>
  <si>
    <t>7400 Kaposvár, Orci u. 18/a.</t>
  </si>
  <si>
    <t>Szociális és Gyermekvédelmi Főigazgatóság
Baranya Megyei kirendeltsége</t>
  </si>
  <si>
    <t>7621 Pécs, Széchenyi tér 9.</t>
  </si>
  <si>
    <t>Szociális és Gyermekvédelmi Főigazgatóság
Hajdú-Bihar Megyei kirendeltsége</t>
  </si>
  <si>
    <t>4024 Debrecen, Piac u. 54.</t>
  </si>
  <si>
    <t>2800 Tatabánya , Puskin u. 7.</t>
  </si>
  <si>
    <t>Szociális és Gyermekvédelmi Főigazgatóság
Komárom-Esztergom Megyei kirendeltsége</t>
  </si>
  <si>
    <t>2800 Tatabánya, Fő tér 4</t>
  </si>
  <si>
    <t>Szociális és Gyermekvédelmi Főigazgatóság
Fejér Megyei kirendeltsége</t>
  </si>
  <si>
    <t>8000 Székesfehérvár, Piac tér 12-14.</t>
  </si>
  <si>
    <t>Szociális és Gyermekvédelmi Főigazgatóság
Győr-Moson-Sopron Megyei kirendeltsége</t>
  </si>
  <si>
    <t>9022 Győr, Batthyány tér 2.</t>
  </si>
  <si>
    <t>Csókakői Idősek Otthona</t>
  </si>
  <si>
    <t>Fejér Megyei Integrált Szociális Intézmény</t>
  </si>
  <si>
    <t>8154. Polgárdi-Tekerespuszta</t>
  </si>
  <si>
    <t>Somogy Megyei Szeretet Szociális Otthon</t>
  </si>
  <si>
    <t>7516 Berzence, Szabadság tér 1/3.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</si>
  <si>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</si>
  <si>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</si>
  <si>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</si>
  <si>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</si>
  <si>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</si>
  <si>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</si>
  <si>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</si>
  <si>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</si>
  <si>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</si>
  <si>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</si>
  <si>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</si>
  <si>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</si>
  <si>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Éves összes gázfogyasztás (m3)</t>
  </si>
  <si>
    <t>Várható mennyiség összesen:</t>
  </si>
  <si>
    <t>Szerződött mennyiség:</t>
  </si>
  <si>
    <t>Maximális mennyiség:</t>
  </si>
  <si>
    <t>Megyei kirendeltség</t>
  </si>
  <si>
    <t>Somogy</t>
  </si>
  <si>
    <t>Borsod-Abaúj-Zemplén</t>
  </si>
  <si>
    <t>Fejér</t>
  </si>
  <si>
    <t>Békés</t>
  </si>
  <si>
    <t>Csongrád</t>
  </si>
  <si>
    <t>Komárom-Esztergom</t>
  </si>
  <si>
    <t>Hajdú-Bihar</t>
  </si>
  <si>
    <t>Baranya</t>
  </si>
  <si>
    <t>Bács-Kiskun</t>
  </si>
  <si>
    <t>Jász-Nagykun-Szolnok</t>
  </si>
  <si>
    <t>Maximális éves gázfogyasztás (m3)</t>
  </si>
  <si>
    <t>Főváros</t>
  </si>
  <si>
    <t>Győr-Moson-Sopron</t>
  </si>
  <si>
    <t>Heves</t>
  </si>
  <si>
    <t>Központ</t>
  </si>
  <si>
    <t>Nógrád</t>
  </si>
  <si>
    <t>Pest</t>
  </si>
  <si>
    <t>Szabolcs-Szatmár-Bereg</t>
  </si>
  <si>
    <t>Tolna</t>
  </si>
  <si>
    <t>Vas</t>
  </si>
  <si>
    <t>Veszprém</t>
  </si>
  <si>
    <t>Zala</t>
  </si>
  <si>
    <t>2111 Szada, Kisfaludy utca 4.</t>
  </si>
  <si>
    <t>Pest Megyei Viktor Egyesített Szociális Intézmény Szadai Otthona</t>
  </si>
  <si>
    <t>Pest Megyei Viktor Egyesített Szociális Intézmény Domonyi Otthona</t>
  </si>
  <si>
    <t>2182 Domony, Fő út 93.</t>
  </si>
  <si>
    <t>Pest Megyei Zöldliget Egyesített Szociális Intézmény Inárcsi Otthona</t>
  </si>
  <si>
    <t>2365 Inárcs,Kastély utca 2.</t>
  </si>
  <si>
    <t>Pest Megyei Gyermekvédelmi Központ és Területi Gyermekvédelmi Szakszolgálat</t>
  </si>
  <si>
    <t>1148 Budapest, Fogarasi út 22.</t>
  </si>
  <si>
    <t>Pest Megyei Borostyán Egyesített Szociális Intézmény Tápiógyörgyei Otthona</t>
  </si>
  <si>
    <t>2767 Tápiógyörgye, Táncsics Mihály út 1.</t>
  </si>
  <si>
    <t>2131 Göd, Munkácsy Mihály utca 2.</t>
  </si>
  <si>
    <t>Pest Megyei Viktor Egyesített Szociális Intézmény Váci Otthona</t>
  </si>
  <si>
    <t>2600 Vác, Naszály út 31.</t>
  </si>
  <si>
    <t>2740 Abony, Nagykőrösi út 10.</t>
  </si>
  <si>
    <t>Pest Megyei Kőris Egyesített Szociális Intézmény Abonyi Otthona</t>
  </si>
  <si>
    <t>Pest Megyei Topház Egyesített Szociális Intézmény Pilisvörösvári Otthona</t>
  </si>
  <si>
    <t>2085 Pilisvörösvár, Fő utca 147.</t>
  </si>
  <si>
    <t>2750 Nagykőrös, Ady Endre utca 16.</t>
  </si>
  <si>
    <t>Pest Megyei Őszirózsa Egyesített Szociális Intézmény Szentlőrinckátai Otthona</t>
  </si>
  <si>
    <t>2255 Szentlőrinckáta, Kossuth Lajos utca 20.</t>
  </si>
  <si>
    <t>2711 Tápiószentmárton, Ady Endre utca 35.</t>
  </si>
  <si>
    <t>Pilisi Gyermekotthon</t>
  </si>
  <si>
    <t>Pilisi Gyermekotthon, Óvoda, Általános Iskola, Szakiskola és Készségfejlesztő Iskola</t>
  </si>
  <si>
    <t>2721 Pilis, Kossuth Lajos út 31.</t>
  </si>
  <si>
    <t>Életfa Rehabilitációs Intézet</t>
  </si>
  <si>
    <t>2120 Dunakeszi, Fóti út 75.</t>
  </si>
  <si>
    <t>39N1104592760004</t>
  </si>
  <si>
    <t>39N0611451300004</t>
  </si>
  <si>
    <t>Pest Megyei Borostyán Egyesített Szociális Intézmény Pándi Otthona</t>
  </si>
  <si>
    <t>2214 Pánd, Szopókás u.1</t>
  </si>
  <si>
    <t>39N110240968000F</t>
  </si>
  <si>
    <t>39N110666060000C</t>
  </si>
  <si>
    <t>39N1104586710009</t>
  </si>
  <si>
    <t>39N110225290000R</t>
  </si>
  <si>
    <t>Pest Megyei Zöldliget Egyesített Szociális Intézmény Ráckevei Otthona</t>
  </si>
  <si>
    <t>2300 Ráckeve Kazinczy utca 23.</t>
  </si>
  <si>
    <t>39N112643923000F</t>
  </si>
  <si>
    <t>Bihari Gyermekotthoni Központ I. számú lakásotthon
/ 4138 Komádi</t>
  </si>
  <si>
    <t xml:space="preserve">4138 Komádi, Lehel utca 10. </t>
  </si>
  <si>
    <t xml:space="preserve">4138, Komádi, Lehel u. 12. </t>
  </si>
  <si>
    <t>BESZI Debreceni Terápiás Ház 
/ 4031 Debrecen</t>
  </si>
  <si>
    <t>Debreceni Szociális Szolgáltató Központ 
/ 4032 Debrecen</t>
  </si>
  <si>
    <t>Hajdúsági Szociális Szolgáltató Központ 
/ 4080 Hajdúnánás</t>
  </si>
  <si>
    <t>HSZSZK Hajdúnánási Humán Szolgáltató Otthon
/ 4080 Hajdúnánás</t>
  </si>
  <si>
    <t>BESZI Mikepércsi Humán Szolgáltató Otthon
 / 4271 Mikepércs</t>
  </si>
  <si>
    <t>HSZSZK Nyíradonyi Ápolási Otthon 
/ 4254 Nyíradony</t>
  </si>
  <si>
    <t>Bihari Egyesített Szociális Intézmény  
/ 4130 Derecske</t>
  </si>
  <si>
    <t>BESZI Derecskei Humán Szolgáltató Otthon
/ 4130 Derecske</t>
  </si>
  <si>
    <t>BESZI Komádi Humán Szolgáltató Otthon
 / 4138 Komádi</t>
  </si>
  <si>
    <t>DSZSZK Hajdúszoboszlói Humán Szolgáltató Otthon
/ 4200 Hajdúszoboszló</t>
  </si>
  <si>
    <t>Bihari Gyermekotthoni Központ 
/ 4138 Komádi</t>
  </si>
  <si>
    <t>Bihari Gyermekotthoni Központ II. számú lakásotthon
/ 4138 Komádi</t>
  </si>
  <si>
    <t>39N030330412000O</t>
  </si>
  <si>
    <t>7700 Mohács, Szent István u.16.</t>
  </si>
  <si>
    <t>39N030085604000P</t>
  </si>
  <si>
    <t>7634 Pécs, Bázis u.10.</t>
  </si>
  <si>
    <t>39N040336225000V</t>
  </si>
  <si>
    <t>EMMI Debreceni Javítóintézet / 8800 Nagykanizsa</t>
  </si>
  <si>
    <t>Nagykanizsa, Camping utca 44918/10 Hrsz</t>
  </si>
  <si>
    <t>EMMI Debreceni Javítóintézete</t>
  </si>
  <si>
    <t>4032 Debrecen Böszörményi út 173.</t>
  </si>
  <si>
    <t>Bácsalmás, Dugonics u. 35.</t>
  </si>
  <si>
    <t>Csongrád Megyei Aranysziget Integrált Szociális Otthon / 6600 Szentes</t>
  </si>
  <si>
    <t>Csongrád Megyei Napsugár Otthon / 6760 Kistelek</t>
  </si>
  <si>
    <t>Csongrád Megyei Szivárvány Otthon/6800 Hódmezővásárhely</t>
  </si>
  <si>
    <t>Szentgotthárdi Szakosított Otthon / 9970 Szentgotthárd</t>
  </si>
  <si>
    <t>5800 Mezőkovácsháza, Tanya 36.</t>
  </si>
  <si>
    <t>Győr-Moson-Sopron Megyei Gondoskodás  Szociális Központ / 9311 Pásztori</t>
  </si>
  <si>
    <t>Idősek Otthona Jobaháza / 9323 Jobaháza</t>
  </si>
  <si>
    <t>Borsod-Abaúj-Zemplén Megyei Gyermekvédelmi Központ és Területi Gyermekvédelmi Szakszolgálat/3532 Miskolc</t>
  </si>
  <si>
    <t>Abaúj-Zempléni Integrált Szociális Intézmény/3950 Sárospatak</t>
  </si>
  <si>
    <t>Borsod-Abaúj-Zemplén Megyei Dr. Csiba László Integrált Szociális Intézmény/ 3770 Sajószentpéter</t>
  </si>
  <si>
    <t>Dél-Borsodi Integrált Szociális Intézmény/3462 Borsodivánka</t>
  </si>
  <si>
    <t>Abaúj-Zempléni Integrált Szociális Intézmény</t>
  </si>
  <si>
    <t>Borsod-Abaúj-Zemplén Megyei Dr. Csiba László Integrált Szociális Intézmény</t>
  </si>
  <si>
    <t>Dél-Borsodi Integrált Szociális Intézmény</t>
  </si>
  <si>
    <t>3950 Sárospatak, József Attila utca 10.</t>
  </si>
  <si>
    <t>3770 Sajószentpéter, Csiba László út 1.</t>
  </si>
  <si>
    <t>3771 Sajószentpéter, Csiba László út 1.</t>
  </si>
  <si>
    <t>3772 Sajószentpéter, Csiba László út 1.</t>
  </si>
  <si>
    <t>3773 Sajószentpéter, Csiba László út 1.</t>
  </si>
  <si>
    <t>3774 Sajószentpéter, Csiba László út 1.</t>
  </si>
  <si>
    <t>3462 Borsodivánka, József Attila út 1.</t>
  </si>
  <si>
    <t>3775 Sajószentpéter, Csiba László út 1.</t>
  </si>
  <si>
    <t>39N040338740000U</t>
  </si>
  <si>
    <t>Berzence, Kis Farkas utca 16.</t>
  </si>
  <si>
    <t>1132 Budapest, Visegrádi u. 49.</t>
  </si>
  <si>
    <t>39N060006549000B</t>
  </si>
  <si>
    <t>Csúcsnapi kapacitás (m3/nap)</t>
  </si>
  <si>
    <t>Területi elosztó</t>
  </si>
  <si>
    <t>FŐGÁZ</t>
  </si>
  <si>
    <t>TIGÁZ</t>
  </si>
  <si>
    <t>EON DDGÁZ</t>
  </si>
  <si>
    <t>EON KÖGÁZ</t>
  </si>
  <si>
    <t>ÉGÁZ-DÉGÁZ</t>
  </si>
  <si>
    <t>Égáz-Dégáz</t>
  </si>
  <si>
    <t>Tigáz</t>
  </si>
  <si>
    <t>MAGÁZ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</si>
</sst>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m3&quot;"/>
    <numFmt numFmtId="165" formatCode="#,##0\ &quot;Ft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vertical="center" wrapText="1"/>
      <protection/>
    </xf>
    <xf numFmtId="9" fontId="2" fillId="0" borderId="12" xfId="62" applyFont="1" applyFill="1" applyBorder="1" applyAlignment="1">
      <alignment horizontal="center" vertical="center"/>
    </xf>
    <xf numFmtId="164" fontId="7" fillId="36" borderId="13" xfId="54" applyNumberFormat="1" applyFont="1" applyFill="1" applyBorder="1" applyAlignment="1">
      <alignment horizontal="center" vertical="center" wrapText="1"/>
      <protection/>
    </xf>
    <xf numFmtId="164" fontId="8" fillId="37" borderId="0" xfId="54" applyNumberFormat="1" applyFont="1" applyFill="1" applyAlignment="1">
      <alignment horizontal="center" vertical="center"/>
      <protection/>
    </xf>
    <xf numFmtId="164" fontId="7" fillId="34" borderId="14" xfId="54" applyNumberFormat="1" applyFont="1" applyFill="1" applyBorder="1" applyAlignment="1">
      <alignment horizontal="center" vertical="center" wrapText="1"/>
      <protection/>
    </xf>
    <xf numFmtId="164" fontId="7" fillId="0" borderId="14" xfId="54" applyNumberFormat="1" applyFont="1" applyFill="1" applyBorder="1" applyAlignment="1">
      <alignment horizontal="center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4" fillId="37" borderId="0" xfId="54" applyFont="1" applyFill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wrapText="1"/>
    </xf>
    <xf numFmtId="1" fontId="2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schert\AppData\Local\Microsoft\Windows\Temporary%20Internet%20Files\Content.Outlook\737NJCUA\Tavalyi%20M&#369;szaki%20adatlap%20-%20seg&#233;d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űszaki adatlap"/>
    </sheetNames>
    <sheetDataSet>
      <sheetData sheetId="0">
        <row r="2">
          <cell r="A2" t="str">
            <v>39N0300000020004</v>
          </cell>
          <cell r="B2" t="str">
            <v>Tolna Megyei Integrált Szociális Intézmény</v>
          </cell>
          <cell r="C2" t="str">
            <v>7042 Pálfa, Alkotmány u.20.</v>
          </cell>
          <cell r="D2" t="str">
            <v>Tolna Megyei Integrált Szociális Intézmény</v>
          </cell>
          <cell r="E2" t="str">
            <v>7100. Szekszárd, Szentmiklósi út 9</v>
          </cell>
        </row>
        <row r="3">
          <cell r="A3" t="str">
            <v>39N030000033000I</v>
          </cell>
          <cell r="B3" t="str">
            <v>Fejér Megyei Integrált Szociális Intézmény</v>
          </cell>
          <cell r="C3" t="str">
            <v>8154 Polgárdi-Tekespuszta</v>
          </cell>
          <cell r="D3" t="str">
            <v>Fejér Megyei Integrált Szociális Intézmény</v>
          </cell>
          <cell r="E3" t="str">
            <v>8154. Polgárdi-Tekerespuszta</v>
          </cell>
        </row>
        <row r="4">
          <cell r="A4" t="str">
            <v>39N030000037000Z</v>
          </cell>
          <cell r="B4" t="str">
            <v>Értelmi Fogyatékosok És Pszihiátriai Betegek Otthona Tordas</v>
          </cell>
          <cell r="C4" t="str">
            <v>2463 Tordas, Gesztenyés út 1.</v>
          </cell>
          <cell r="D4" t="str">
            <v>Értelmi Fogyatékosok És Pszihiátriai Betegek Otthona Tordas</v>
          </cell>
          <cell r="E4" t="str">
            <v>2463. Tordas Gesztenyés út 1.</v>
          </cell>
        </row>
        <row r="5">
          <cell r="A5" t="str">
            <v>39N030000210000V</v>
          </cell>
          <cell r="B5" t="str">
            <v>Fejér Megyei Integrált Szociális Intézmény</v>
          </cell>
          <cell r="C5" t="str">
            <v>8082 Gánt-Bányatelep</v>
          </cell>
          <cell r="D5" t="str">
            <v>Fejér Megyei Integrált Szociális Intézmény</v>
          </cell>
          <cell r="E5" t="str">
            <v>8154. Polgárdi-Tekerespuszta</v>
          </cell>
        </row>
        <row r="6">
          <cell r="A6" t="str">
            <v>39N030013337000I</v>
          </cell>
          <cell r="B6" t="str">
            <v>Tolna Megyei Gyermekvédelmi Igazgatóság</v>
          </cell>
          <cell r="C6" t="str">
            <v>7100 Szekszárd, Szentmiklósi út 5.</v>
          </cell>
          <cell r="D6" t="str">
            <v>Tolna Megyei Gyermekvédelmi Központ és Területi Gyermekvédelmi Szakszolgálat</v>
          </cell>
          <cell r="E6" t="str">
            <v>7100. Szekszárd, Széchenyi u. 48-52.</v>
          </cell>
        </row>
        <row r="7">
          <cell r="A7" t="str">
            <v>39N030013789000O</v>
          </cell>
          <cell r="B7" t="str">
            <v>Fejér Megyei Integrált Szociális Intézmény</v>
          </cell>
          <cell r="C7" t="str">
            <v>7011 Alap, Arany külsőpuszta</v>
          </cell>
          <cell r="D7" t="str">
            <v>Fejér Megyei Integrált Szociális Intézmény</v>
          </cell>
          <cell r="E7" t="str">
            <v>8154. Polgárdi-Tekerespuszta</v>
          </cell>
        </row>
        <row r="8">
          <cell r="A8" t="str">
            <v>39N030028960000I</v>
          </cell>
          <cell r="B8" t="str">
            <v>Fejér Megyei Integrált Szociális Intézmény</v>
          </cell>
          <cell r="C8" t="str">
            <v>8154 Polgárdi , Somlyó út 2/A</v>
          </cell>
          <cell r="D8" t="str">
            <v>Fejér Megyei Integrált Szociális Intézmény</v>
          </cell>
          <cell r="E8" t="str">
            <v>8154. Polgárdi-Tekerespuszta</v>
          </cell>
        </row>
        <row r="9">
          <cell r="A9" t="str">
            <v>39N030058843000W</v>
          </cell>
          <cell r="B9" t="str">
            <v>Tolna Megyei Integrált Szociális Intézmény</v>
          </cell>
          <cell r="C9" t="str">
            <v>7140 Bátaszék, Bezerédj u. 13.</v>
          </cell>
          <cell r="D9" t="str">
            <v>Tolna Megyei Integrált Szociális Intézmény</v>
          </cell>
          <cell r="E9" t="str">
            <v>7100. Szekszárd, Szentmiklósi út 9</v>
          </cell>
        </row>
        <row r="10">
          <cell r="A10" t="str">
            <v>39N0300602810004</v>
          </cell>
          <cell r="B10" t="str">
            <v>Tolna Megyei Integrált Szociális Intézmény</v>
          </cell>
          <cell r="C10" t="str">
            <v>7150 Bonyhád, Schweitzer tanya 51</v>
          </cell>
          <cell r="D10" t="str">
            <v>Tolna Megyei Integrált Szociális Intézmény</v>
          </cell>
          <cell r="E10" t="str">
            <v>7100. Szekszárd, Szentmiklósi út 9</v>
          </cell>
        </row>
        <row r="11">
          <cell r="A11" t="str">
            <v>39N0300622330008</v>
          </cell>
          <cell r="B11" t="str">
            <v>Tolna Megyei Integrált Szociális Intézmény</v>
          </cell>
          <cell r="C11" t="str">
            <v>7061 Belecska, Petőfi telep 2</v>
          </cell>
          <cell r="D11" t="str">
            <v>Tolna Megyei Integrált Szociális Intézmény</v>
          </cell>
          <cell r="E11" t="str">
            <v>7100. Szekszárd, Szentmiklósi út 9</v>
          </cell>
        </row>
        <row r="12">
          <cell r="A12" t="str">
            <v>39N0300667260006</v>
          </cell>
          <cell r="B12" t="str">
            <v>Fejér Megyei Integrált Szociális Intézmény</v>
          </cell>
          <cell r="C12" t="str">
            <v>2433 Sárosd, Szabadság tér 1.</v>
          </cell>
          <cell r="D12" t="str">
            <v>Fejér Megyei Integrált Szociális Intézmény</v>
          </cell>
          <cell r="E12" t="str">
            <v>8154. Polgárdi-Tekerespuszta</v>
          </cell>
        </row>
        <row r="13">
          <cell r="A13" t="str">
            <v>39N030135137000P</v>
          </cell>
          <cell r="B13" t="str">
            <v>Tolna Megyei Integrált Szociális Intézmény</v>
          </cell>
          <cell r="C13" t="str">
            <v>7193 Regöly, Majsa-puszta</v>
          </cell>
          <cell r="D13" t="str">
            <v>Tolna Megyei Integrált Szociális Intézmény</v>
          </cell>
          <cell r="E13" t="str">
            <v>7100. Szekszárd, Szentmiklósi út 9</v>
          </cell>
        </row>
        <row r="14">
          <cell r="A14" t="str">
            <v>39N030167164000G</v>
          </cell>
          <cell r="B14" t="str">
            <v>Fejér Megyei Integrált Szociális Intézmény</v>
          </cell>
          <cell r="C14" t="str">
            <v>7017 Mezőszilas, Fő út 55</v>
          </cell>
          <cell r="D14" t="str">
            <v>Fejér Megyei Integrált Szociális Intézmény</v>
          </cell>
          <cell r="E14" t="str">
            <v>8154. Polgárdi-Tekerespuszta</v>
          </cell>
        </row>
        <row r="15">
          <cell r="A15" t="str">
            <v>39N0301859350008</v>
          </cell>
          <cell r="B15" t="str">
            <v>Tolna Megyei Integrált Szociális Intézmény</v>
          </cell>
          <cell r="C15" t="str">
            <v>7020 Dunaföldvár, Paksi út 70.</v>
          </cell>
          <cell r="D15" t="str">
            <v>Tolna Megyei Integrált Szociális Intézmény</v>
          </cell>
          <cell r="E15" t="str">
            <v>7100. Szekszárd, Szentmiklósi út 9</v>
          </cell>
        </row>
        <row r="16">
          <cell r="A16" t="str">
            <v>39N030206344000T</v>
          </cell>
          <cell r="B16" t="str">
            <v>Baranya Megyei Mozsgó- Turbékpusztai Integrált Szociális Intézménye</v>
          </cell>
          <cell r="C16" t="str">
            <v>7900 Szigetvár, Turbékpuszta 1.</v>
          </cell>
          <cell r="D16" t="str">
            <v>Baranya Megyei Mozsgó- Turbékpusztai Integrált Szociális Intézménye</v>
          </cell>
          <cell r="E16" t="str">
            <v>7900 Szigetvár, Turbékpuszta 1.</v>
          </cell>
        </row>
        <row r="17">
          <cell r="A17" t="str">
            <v>39N030263404000G</v>
          </cell>
          <cell r="B17" t="str">
            <v>Tolna Megyei Integrált Szociális Intézmény</v>
          </cell>
          <cell r="C17" t="str">
            <v>7145 Sárpilis, Béke tér 5</v>
          </cell>
          <cell r="D17" t="str">
            <v>Tolna Megyei Integrált Szociális Intézmény</v>
          </cell>
          <cell r="E17" t="str">
            <v>7100. Szekszárd, Szentmiklósi út 9</v>
          </cell>
        </row>
        <row r="18">
          <cell r="A18" t="str">
            <v>39N030272986000X</v>
          </cell>
          <cell r="B18" t="str">
            <v>Baranya Megyei Kastélypark Időskorúak Otthona</v>
          </cell>
          <cell r="C18" t="str">
            <v>7833 Görcsöny, Keresztespuszta</v>
          </cell>
          <cell r="D18" t="str">
            <v>Baranya Megyei Kastélypark Időskorúak Otthona</v>
          </cell>
          <cell r="E18" t="str">
            <v>7833 Görcsöny, Hársfa u. 6.</v>
          </cell>
        </row>
        <row r="19">
          <cell r="A19" t="str">
            <v>39N030280750000S</v>
          </cell>
          <cell r="B19" t="str">
            <v>Tolna Megyei Integrált Szociális Intézmény</v>
          </cell>
          <cell r="C19" t="str">
            <v>7100 Szekszárd, Szentmiklósi út 9</v>
          </cell>
          <cell r="D19" t="str">
            <v>Tolna Megyei Integrált Szociális Intézmény</v>
          </cell>
          <cell r="E19" t="str">
            <v>7100. Szekszárd, Szentmiklósi út 9</v>
          </cell>
        </row>
        <row r="20">
          <cell r="A20" t="str">
            <v>39N030283022000O</v>
          </cell>
          <cell r="B20" t="str">
            <v>Tolna Megyei Integrált Szociális Intézmény</v>
          </cell>
          <cell r="C20" t="str">
            <v>7025 Bölcske, Andráspuszta 1</v>
          </cell>
          <cell r="D20" t="str">
            <v>Tolna Megyei Integrált Szociális Intézmény</v>
          </cell>
          <cell r="E20" t="str">
            <v>7100. Szekszárd, Szentmiklósi út 9</v>
          </cell>
        </row>
        <row r="21">
          <cell r="A21" t="str">
            <v>39N0302995380007</v>
          </cell>
          <cell r="B21" t="str">
            <v>Baranya Megyei Kastélypark Időskorúak Otthona</v>
          </cell>
          <cell r="C21" t="str">
            <v>7833 Görcsöny, Hársfa u. 6.</v>
          </cell>
          <cell r="D21" t="str">
            <v>Baranya Megyei Kastélypark Időskorúak Otthona</v>
          </cell>
          <cell r="E21" t="str">
            <v>7833 Görcsöny, Hársfa u. 6.</v>
          </cell>
        </row>
        <row r="22">
          <cell r="A22" t="str">
            <v>39N030309613000Y</v>
          </cell>
          <cell r="B22" t="str">
            <v>Fejér Megyei Integrált Szociális Intézmény</v>
          </cell>
          <cell r="C22" t="str">
            <v>7011 Alap, Arany külsőtanya 1</v>
          </cell>
          <cell r="D22" t="str">
            <v>Fejér Megyei Integrált Szociális Intézmény</v>
          </cell>
          <cell r="E22" t="str">
            <v>8154. Polgárdi-Tekerespuszta</v>
          </cell>
        </row>
        <row r="23">
          <cell r="A23" t="str">
            <v>39N0303213010006</v>
          </cell>
          <cell r="B23" t="str">
            <v>Fejér Megyei Gyermekvédelmi Központ és Területi Gyermekvédelmi Szakszolgálat</v>
          </cell>
          <cell r="C23" t="str">
            <v>8000 Székesfehérvár, Tüzér u. 6</v>
          </cell>
          <cell r="D23" t="str">
            <v>Fejér Megyei Gyermekvédelmi Központ és Területi Gyermekvédelmi Szakszolgálat</v>
          </cell>
          <cell r="E23" t="str">
            <v>8000. Székesfehérvár, Tüzér u. 6.</v>
          </cell>
        </row>
        <row r="24">
          <cell r="A24" t="str">
            <v>39N030330239000S</v>
          </cell>
          <cell r="B24" t="str">
            <v>Csilla von Boeselager Szenvedélybetegek Otthona és Rehabilitációs Intézménye</v>
          </cell>
          <cell r="C24" t="str">
            <v>7054 TENGELIC, KÜLTERÜLET 0405 Hrsz.</v>
          </cell>
          <cell r="D24" t="str">
            <v>Tolna Megyei Integrált Szociális Intézmény</v>
          </cell>
          <cell r="E24" t="str">
            <v>7100. Szekszárd, Szentmiklósi út 9</v>
          </cell>
        </row>
        <row r="25">
          <cell r="A25" t="str">
            <v>39N040000061000Z</v>
          </cell>
          <cell r="B25" t="str">
            <v>Somogy Megyei Gondviselés Szociális Otthon</v>
          </cell>
          <cell r="C25" t="str">
            <v>7562 Segesd, Kossuth u.1</v>
          </cell>
          <cell r="D25" t="str">
            <v>Somogy Megyei Gondviselés Szociális Otthon</v>
          </cell>
          <cell r="E25" t="str">
            <v>7562. Segesd, Kossuth Lajos u.1.</v>
          </cell>
        </row>
        <row r="26">
          <cell r="A26" t="str">
            <v>39N040000169000P</v>
          </cell>
          <cell r="B26" t="str">
            <v>Foglalkoztató Intézet</v>
          </cell>
          <cell r="C26" t="str">
            <v>8474 Csabrendek, 0427/4 hrsz.</v>
          </cell>
          <cell r="D26" t="str">
            <v>Foglalkoztató Intézet Darvastó</v>
          </cell>
          <cell r="E26" t="str">
            <v>8474. Csabrendek, Darvastó</v>
          </cell>
        </row>
        <row r="27">
          <cell r="A27" t="str">
            <v>39N040004117000X</v>
          </cell>
          <cell r="B27" t="str">
            <v>Fővárosi Gyermekvédelmi Intézmények Üzemeltetési Szervezete</v>
          </cell>
          <cell r="C27" t="str">
            <v>8621 Zamárdi, Knézich K. u. 1.</v>
          </cell>
          <cell r="D27" t="str">
            <v>Fővárosi Gyermekvédelmi Intézmények Üzemeltetési Szervezete</v>
          </cell>
          <cell r="E27" t="str">
            <v>1087. Budapest, Kerepesi út 33.</v>
          </cell>
        </row>
        <row r="28">
          <cell r="A28" t="str">
            <v>39N0400280910009</v>
          </cell>
          <cell r="B28" t="str">
            <v>Somogy Megyei Gyermekvédelmi Központ, Óvoda, Általános Iskola és Területi Gyermekvédelmi Szakszolgálat</v>
          </cell>
          <cell r="C28" t="str">
            <v>8700 Marcali, Berzsenyi Dániel utca 114</v>
          </cell>
          <cell r="D28" t="str">
            <v>Somogy Megyei Gyermekvédelmi Központ, Óvoda, Általános Iskola és Területi Gyermekvédelmi Szakszolgálat</v>
          </cell>
          <cell r="E28" t="str">
            <v>8700. Marcali, Berzsenyi u. 114.</v>
          </cell>
        </row>
        <row r="29">
          <cell r="A29" t="str">
            <v>39N040034359000W</v>
          </cell>
          <cell r="B29" t="str">
            <v>Somogy Megyei II. Rákóczi Ferenc Gyermekotthon Kikötő Gyermekotthona</v>
          </cell>
          <cell r="C29" t="str">
            <v>8630 Balatonboglár, Kikötő sétány 5.</v>
          </cell>
          <cell r="D29" t="str">
            <v>Somogy Megyei II. Rákóczi Ferenc Gyermekotthon</v>
          </cell>
          <cell r="E29" t="str">
            <v>8640 Fonyód-Alsóbélatelep, Báthory u. 14</v>
          </cell>
        </row>
        <row r="30">
          <cell r="A30" t="str">
            <v>39N0400403360008</v>
          </cell>
          <cell r="B30" t="str">
            <v>Somogy Megyei Szeretet Szociális Otthon</v>
          </cell>
          <cell r="C30" t="str">
            <v>7516 Berzence, Szabadság tér 17.</v>
          </cell>
          <cell r="D30" t="str">
            <v>Somogy Megyei Szeretet Szociális Otthon</v>
          </cell>
          <cell r="E30" t="str">
            <v>7516. Berzence, Szabadság Tér 17.</v>
          </cell>
        </row>
        <row r="31">
          <cell r="A31" t="str">
            <v>39N040043199000L</v>
          </cell>
          <cell r="B31" t="str">
            <v>Somogy Megyei II. Rákóczi Ferenc Gyermekotthon Fonyódi Gyermekotthona</v>
          </cell>
          <cell r="C31" t="str">
            <v>8642 Fonyód-Alsóbélatelep, Báthory utca, 14</v>
          </cell>
          <cell r="D31" t="str">
            <v>Somogy Megyei II. Rákóczi Ferenc Gyermekotthon</v>
          </cell>
          <cell r="E31" t="str">
            <v>8640 Fonyód-Alsóbélatelep, Báthory u. 14</v>
          </cell>
        </row>
        <row r="32">
          <cell r="A32" t="str">
            <v>39N0400470550003</v>
          </cell>
          <cell r="B32" t="str">
            <v>Veszprém Megyei Idősek Otthonainak Egyesített Szociális Intézménye</v>
          </cell>
          <cell r="C32" t="str">
            <v>9532 Külsővat, Béri Balogh Ádám u. 1.</v>
          </cell>
          <cell r="D32" t="str">
            <v>Veszprém Megyei Idősek Otthonainak Egyesített Szociális Intézménye</v>
          </cell>
          <cell r="E32" t="str">
            <v>8596. Pápakovácsi, Attyapuszta 4.</v>
          </cell>
        </row>
        <row r="33">
          <cell r="A33" t="str">
            <v>39N0400591220004</v>
          </cell>
          <cell r="B33" t="str">
            <v>Somogy Megyei Szeretet Szociális Otthon</v>
          </cell>
          <cell r="C33" t="str">
            <v>7570 Barcs, Táncsics M. u. 24</v>
          </cell>
          <cell r="D33" t="str">
            <v>Somogy Megyei Szeretet Szociális Otthon</v>
          </cell>
          <cell r="E33" t="str">
            <v>7516. Berzence, Szabadság Tér 17.</v>
          </cell>
        </row>
        <row r="34">
          <cell r="A34" t="str">
            <v>39N0400751600004</v>
          </cell>
          <cell r="B34" t="str">
            <v>Fogyatékosok és Pszichiátriai Betegek Otthona</v>
          </cell>
          <cell r="C34" t="str">
            <v>8741 Zalaapáti, Deák Ferenc u. 3.</v>
          </cell>
          <cell r="D34" t="str">
            <v>Fogyatékosok és Pszichiátriai Betegek Otthona Búcsúszentlászló</v>
          </cell>
          <cell r="E34" t="str">
            <v>8925. Búcsúszentlászló, Arany János út 17.</v>
          </cell>
        </row>
        <row r="35">
          <cell r="A35" t="str">
            <v>39N040077360000B</v>
          </cell>
          <cell r="B35" t="str">
            <v>Zala Megyei Gyermekvédelmi Központ és Területi Gyermekvédelmi Szakszolgálat</v>
          </cell>
          <cell r="C35" t="str">
            <v>8900 Zalaegerszeg, Landorhegyi u. 35.</v>
          </cell>
          <cell r="D35" t="str">
            <v>Zala Megyei Gyermekvédelmi Központ és Területi Gyermekvédelmi Szakszolgálat</v>
          </cell>
          <cell r="E35" t="str">
            <v>8900. Zalaegerszeg, Landorhegyi u. 35.</v>
          </cell>
        </row>
        <row r="36">
          <cell r="A36" t="str">
            <v>39N0400908450001</v>
          </cell>
          <cell r="B36" t="str">
            <v>Somogy Megyei Dr. Takács Imre Szociális Otthon</v>
          </cell>
          <cell r="C36" t="str">
            <v>7463 Patalom (telephely), Bucsi Ignác u. 1.</v>
          </cell>
          <cell r="D36" t="str">
            <v>Somogy Megyei Dr. Takács Imre Szociális Otthon</v>
          </cell>
          <cell r="E36" t="str">
            <v>8660. Tab, Kossuth L. u. 107.</v>
          </cell>
        </row>
        <row r="37">
          <cell r="A37" t="str">
            <v>39N0400927770001</v>
          </cell>
          <cell r="B37" t="str">
            <v>Somogy Megyei Gyermekvédelmi Központ, Óvoda, Általános Iskola és Területi Gyermekvédelmi Szakszolgálat</v>
          </cell>
          <cell r="C37" t="str">
            <v>7561 Nagybajom, Templom utca 1.</v>
          </cell>
          <cell r="D37" t="str">
            <v>Somogy Megyei Gyermekvédelmi Központ, Óvoda, Általános Iskola és Területi Gyermekvédelmi Szakszolgálat</v>
          </cell>
          <cell r="E37" t="str">
            <v>8700. Marcali, Berzsenyi u. 114.</v>
          </cell>
        </row>
        <row r="38">
          <cell r="A38" t="str">
            <v>39N040110684000L</v>
          </cell>
          <cell r="B38" t="str">
            <v>Zala Megyei Integrált Szociális Intézmény</v>
          </cell>
          <cell r="C38" t="str">
            <v>8900 Zalaegerszeg, Külsőkórház út 2</v>
          </cell>
          <cell r="D38" t="str">
            <v>Zala Megyei Integrált Szociális Intézmény</v>
          </cell>
          <cell r="E38" t="str">
            <v>8900. Zalaegerszeg Külsőkórház u. 2.</v>
          </cell>
        </row>
        <row r="39">
          <cell r="A39" t="str">
            <v>39N040110690000Z</v>
          </cell>
          <cell r="B39" t="str">
            <v>Zala Megyei Integrált Szociális Intézmény</v>
          </cell>
          <cell r="C39" t="str">
            <v>8900 Zalaegerszeg, Külsőkórház út 6</v>
          </cell>
          <cell r="D39" t="str">
            <v>Zala Megyei Integrált Szociális Intézmény</v>
          </cell>
          <cell r="E39" t="str">
            <v>8900. Zalaegerszeg Külsőkórház u. 2.</v>
          </cell>
        </row>
        <row r="40">
          <cell r="A40" t="str">
            <v>39N040112529000N</v>
          </cell>
          <cell r="B40" t="str">
            <v>Fogyatékosok és Pszichiátriai Betegek Otthona</v>
          </cell>
          <cell r="C40" t="str">
            <v>8925 Búcsúszentlászló, Arany János u. 17.</v>
          </cell>
          <cell r="D40" t="str">
            <v>Fogyatékosok és Pszichiátriai Betegek Otthona Búcsúszentlászló</v>
          </cell>
          <cell r="E40" t="str">
            <v>8925. Búcsúszentlászló, Arany János út 17.</v>
          </cell>
        </row>
        <row r="41">
          <cell r="A41" t="str">
            <v>39N040114044000I</v>
          </cell>
          <cell r="B41" t="str">
            <v>Zala Megyei Fogyatékosok Rehabilitációs Intézete és Otthona</v>
          </cell>
          <cell r="C41" t="str">
            <v>8776 Magyarszerdahely, Újnéppuszta 9.</v>
          </cell>
          <cell r="D41" t="str">
            <v>Zala Megyei Fogyatékosok Rehabilitációs Intézete és Otthona</v>
          </cell>
          <cell r="E41" t="str">
            <v>8776. Magyarszerdahely, Újnéppuszta 9.</v>
          </cell>
        </row>
        <row r="42">
          <cell r="A42" t="str">
            <v>39N040119776000C</v>
          </cell>
          <cell r="B42" t="str">
            <v>Somogy Megyei Gondviselés Szociális Otthon</v>
          </cell>
          <cell r="C42" t="str">
            <v>7562 Segesd, József A.u.2</v>
          </cell>
          <cell r="D42" t="str">
            <v>Somogy Megyei Gondviselés Szociális Otthon</v>
          </cell>
          <cell r="E42" t="str">
            <v>7562. Segesd, Kossuth Lajos u.1.</v>
          </cell>
        </row>
        <row r="43">
          <cell r="A43" t="str">
            <v>39N0401231360006</v>
          </cell>
          <cell r="B43" t="str">
            <v>Veszprém Megyei Idősek Otthonainak Egyesített Szociális Intézménye</v>
          </cell>
          <cell r="C43" t="str">
            <v>8452 Szőc, Határvölgy 1.</v>
          </cell>
          <cell r="D43" t="str">
            <v>Veszprém Megyei Idősek Otthonainak Egyesített Szociális Intézménye</v>
          </cell>
          <cell r="E43" t="str">
            <v>8596. Pápakovácsi, Attyapuszta 4.</v>
          </cell>
        </row>
        <row r="44">
          <cell r="A44" t="str">
            <v>39N0401280290001</v>
          </cell>
          <cell r="B44" t="str">
            <v>Zala Megyei Fogyatékosok Rehabilitációs Intézete és Otthona</v>
          </cell>
          <cell r="C44" t="str">
            <v>8773 Pölöskefő, Petőfi u. 6.</v>
          </cell>
          <cell r="D44" t="str">
            <v>Zala Megyei Fogyatékosok Rehabilitációs Intézete és Otthona</v>
          </cell>
          <cell r="E44" t="str">
            <v>8776. Magyarszerdahely, Újnéppuszta 9.</v>
          </cell>
        </row>
        <row r="45">
          <cell r="A45" t="str">
            <v>39N040137318000R</v>
          </cell>
          <cell r="B45" t="str">
            <v>Veszprém Megyei Idősek Otthonainak Egyesített Szociális Intézménye</v>
          </cell>
          <cell r="C45" t="str">
            <v>8596 Pápakovácsi, Attyapuszta 4.</v>
          </cell>
          <cell r="D45" t="str">
            <v>Veszprém Megyei Idősek Otthonainak Egyesített Szociális Intézménye</v>
          </cell>
          <cell r="E45" t="str">
            <v>8596. Pápakovácsi, Attyapuszta 4.</v>
          </cell>
        </row>
        <row r="46">
          <cell r="A46" t="str">
            <v>39N040141328000N</v>
          </cell>
          <cell r="B46" t="str">
            <v>Somogy Megyei Dr. Takács Imre Szociális Otthon</v>
          </cell>
          <cell r="C46" t="str">
            <v>8660 Tab, Kossuth Lajos u.107</v>
          </cell>
          <cell r="D46" t="str">
            <v>Somogy Megyei Dr. Takács Imre Szociális Otthon</v>
          </cell>
          <cell r="E46" t="str">
            <v>8660. Tab, Kossuth L. u. 107.</v>
          </cell>
        </row>
        <row r="47">
          <cell r="A47" t="str">
            <v>39N040141641000P</v>
          </cell>
          <cell r="B47" t="str">
            <v>Somogy Megyei Szeretet Szociális Otthon</v>
          </cell>
          <cell r="C47" t="str">
            <v>7516 Berzence, Lakótelep 3.</v>
          </cell>
          <cell r="D47" t="str">
            <v>Somogy Megyei Szeretet Szociális Otthon</v>
          </cell>
          <cell r="E47" t="str">
            <v>7516. Berzence, Szabadság Tér 17.</v>
          </cell>
        </row>
        <row r="48">
          <cell r="A48" t="str">
            <v>39N040151092000N</v>
          </cell>
          <cell r="B48" t="str">
            <v>Fogyatékkal Élők Integrált  Intézménye</v>
          </cell>
          <cell r="C48" t="str">
            <v>8801 Nagykanizsa, Űrhajós u. 6.</v>
          </cell>
          <cell r="D48" t="str">
            <v>Fogyatékkal Élők Integrált  Intézménye</v>
          </cell>
          <cell r="E48" t="str">
            <v>8800 Nagykanizsa, Űrhajós u. 6.</v>
          </cell>
        </row>
        <row r="49">
          <cell r="A49" t="str">
            <v>39N040161211000G</v>
          </cell>
          <cell r="B49" t="str">
            <v>Zala Megyei Gyermekvédelmi Központ és Területi Gyermekvédelmi Szakszolgálat</v>
          </cell>
          <cell r="C49" t="str">
            <v>8800 Nagykanizsa, Űrhajós u. 6.</v>
          </cell>
          <cell r="D49" t="str">
            <v>Zala Megyei Gyermekvédelmi Központ és Területi Gyermekvédelmi Szakszolgálat</v>
          </cell>
          <cell r="E49" t="str">
            <v>8900. Zalaegerszeg, Landorhegyi u. 35.</v>
          </cell>
        </row>
        <row r="50">
          <cell r="A50" t="str">
            <v>39N040174788000J</v>
          </cell>
          <cell r="B50" t="str">
            <v>Zala Megyei Pszichiátriai Betegek Otthona és Rehabilitációs Intézete</v>
          </cell>
          <cell r="C50" t="str">
            <v>8887 Bázakerettye, Virág u.4.</v>
          </cell>
          <cell r="D50" t="str">
            <v>Zala Megyei Pszichiátriai Betegek Otthona és Rehabilitációs Intézete</v>
          </cell>
          <cell r="E50" t="str">
            <v>8887. Bázakerettye Virág u. 4.</v>
          </cell>
        </row>
        <row r="51">
          <cell r="A51" t="str">
            <v>39N040197090000N</v>
          </cell>
          <cell r="B51" t="str">
            <v>Zala Megyei Fogyatékosok Rehabilitációs Intézete és Otthona</v>
          </cell>
          <cell r="C51" t="str">
            <v>8872 Muraszemenye, Béke u. 14.</v>
          </cell>
          <cell r="D51" t="str">
            <v>Zala Megyei Fogyatékosok Rehabilitációs Intézete és Otthona</v>
          </cell>
          <cell r="E51" t="str">
            <v>8776. Magyarszerdahely, Újnéppuszta 9.</v>
          </cell>
        </row>
        <row r="52">
          <cell r="A52" t="str">
            <v>39N040197579000T</v>
          </cell>
          <cell r="B52" t="str">
            <v>Veszprém Megyei Idősek Otthonainak Egyesített Szociális Intézménye</v>
          </cell>
          <cell r="C52" t="str">
            <v>8460 Devecser, Petőfi tér 5.</v>
          </cell>
          <cell r="D52" t="str">
            <v>Veszprém Megyei Idősek Otthonainak Egyesített Szociális Intézménye</v>
          </cell>
          <cell r="E52" t="str">
            <v>8596. Pápakovácsi, Attyapuszta 4.</v>
          </cell>
        </row>
        <row r="53">
          <cell r="A53" t="str">
            <v>39N040204213000Q</v>
          </cell>
          <cell r="B53" t="str">
            <v>Veszprém Megyei Fogyatékos Személyek, Pszichiátriai és Szenvedélybetegek Integrált Intézménye</v>
          </cell>
          <cell r="C53" t="str">
            <v>8592 Dáka, Dózsa Gy. 80.</v>
          </cell>
          <cell r="D53" t="str">
            <v>Veszprém Megyei Fogyatékos Személyek, Pszichiátriai és Szenvedélybetegek Integrált Intézménye</v>
          </cell>
          <cell r="E53" t="str">
            <v>8592. Dáka, Dózsa Gy. u. 80.</v>
          </cell>
        </row>
        <row r="54">
          <cell r="A54" t="str">
            <v>39N040224113000F</v>
          </cell>
          <cell r="B54" t="str">
            <v>Somogy Megyei Gyermekvédelmi Központ, Óvoda, Általános Iskola és Területi Gyermekvédelmi Szakszolgálat</v>
          </cell>
          <cell r="C54" t="str">
            <v>7400 Kaposvár, Kanizsai utca 79.</v>
          </cell>
          <cell r="D54" t="str">
            <v>Somogy Megyei Gyermekvédelmi Központ, Óvoda, Általános Iskola és Területi Gyermekvédelmi Szakszolgálat</v>
          </cell>
          <cell r="E54" t="str">
            <v>8700. Marcali, Berzsenyi u. 114.</v>
          </cell>
        </row>
        <row r="55">
          <cell r="A55" t="str">
            <v>39N0402360620009</v>
          </cell>
          <cell r="B55" t="str">
            <v>Somogy Megyei Gyermekvédelmi Központ, Óvoda, Általános Iskola és Területi Gyermekvédelmi Szakszolgálat</v>
          </cell>
          <cell r="C55" t="str">
            <v>7400 Kaposvár, Orci út 18</v>
          </cell>
          <cell r="D55" t="str">
            <v>Somogy Megyei Gyermekvédelmi Központ, Óvoda, Általános Iskola és Területi Gyermekvédelmi Szakszolgálat</v>
          </cell>
          <cell r="E55" t="str">
            <v>8700. Marcali, Berzsenyi u. 114.</v>
          </cell>
        </row>
        <row r="56">
          <cell r="A56" t="str">
            <v>39N0402620550005</v>
          </cell>
          <cell r="B56" t="str">
            <v>Veszprém Megyei Idősek Otthonainak Egyesített Szociális Intézménye</v>
          </cell>
          <cell r="C56" t="str">
            <v>8182 Peremarton, Harangvirág u. 1.</v>
          </cell>
          <cell r="D56" t="str">
            <v>Veszprém Megyei Idősek Otthonainak Egyesített Szociális Intézménye</v>
          </cell>
          <cell r="E56" t="str">
            <v>8596. Pápakovácsi, Attyapuszta 4.</v>
          </cell>
        </row>
        <row r="57">
          <cell r="A57" t="str">
            <v>39N040262067000Q</v>
          </cell>
          <cell r="B57" t="str">
            <v>EMMI Zalaegerszegi Gyermekotthona</v>
          </cell>
          <cell r="C57" t="str">
            <v>8900 Zalaegerszeg, Posta u. 144.</v>
          </cell>
          <cell r="D57" t="str">
            <v>EMMI Zalaegerszegi Gyermekotthona</v>
          </cell>
          <cell r="E57" t="str">
            <v>8900. Zalaegerszeg, Posta u. 144.</v>
          </cell>
        </row>
        <row r="58">
          <cell r="A58" t="str">
            <v>39N040273957000Q</v>
          </cell>
          <cell r="B58" t="str">
            <v>Veszprém Megyei Fogyatékos Személyek, Pszichiátriai és Szenvedélybetegek Integrált Intézménye</v>
          </cell>
          <cell r="C58" t="str">
            <v>8330 Sümeg-Nyírlakpuszta</v>
          </cell>
          <cell r="D58" t="str">
            <v>Veszprém Megyei Fogyatékos Személyek, Pszichiátriai és Szenvedélybetegek Integrált Intézménye</v>
          </cell>
          <cell r="E58" t="str">
            <v>8592. Dáka, Dózsa Gy. u. 80.</v>
          </cell>
        </row>
        <row r="59">
          <cell r="A59" t="str">
            <v>39N040278701000N</v>
          </cell>
          <cell r="B59" t="str">
            <v>Foglalkoztató Intézet</v>
          </cell>
          <cell r="C59" t="str">
            <v>8474 Csabrendek, 0438/3 hrsz.</v>
          </cell>
          <cell r="D59" t="str">
            <v>Foglalkoztató Intézet Darvastó</v>
          </cell>
          <cell r="E59" t="str">
            <v>8474. Csabrendek, Darvastó</v>
          </cell>
        </row>
        <row r="60">
          <cell r="A60" t="str">
            <v>39N040281633000C</v>
          </cell>
          <cell r="B60" t="str">
            <v>Kéthelyi Értelmi Fogyatékosok Otthona</v>
          </cell>
          <cell r="C60" t="str">
            <v>8713 Kéthely, Magyari u. 35.</v>
          </cell>
          <cell r="D60" t="str">
            <v>Kéthelyi Értelmi Fogyatékosok Otthona</v>
          </cell>
          <cell r="E60" t="str">
            <v>8713. Kéthely, Magyari u. 35.</v>
          </cell>
        </row>
        <row r="61">
          <cell r="A61" t="str">
            <v>39N040290137000Q</v>
          </cell>
          <cell r="B61" t="str">
            <v>Zala Megyei Idősek Otthona</v>
          </cell>
          <cell r="C61" t="str">
            <v>8751 Zalakomár, Péczely köz 1.</v>
          </cell>
          <cell r="D61" t="str">
            <v>Zala Megyei Idősek Otthona Zalakomár</v>
          </cell>
          <cell r="E61" t="str">
            <v>8751. Zalakomár, Péczely köz 1.</v>
          </cell>
        </row>
        <row r="62">
          <cell r="A62" t="str">
            <v>39N040302894000B</v>
          </cell>
          <cell r="B62" t="str">
            <v>Zala Megyei Idősek Otthona</v>
          </cell>
          <cell r="C62" t="str">
            <v>8391 Sármellék, Szent Erzsébet u. 1.</v>
          </cell>
          <cell r="D62" t="str">
            <v>Zala Megyei Idősek Otthona Zalakomár</v>
          </cell>
          <cell r="E62" t="str">
            <v>8751. Zalakomár, Péczely köz 1.</v>
          </cell>
        </row>
        <row r="63">
          <cell r="A63" t="str">
            <v>39N040305316000N</v>
          </cell>
          <cell r="B63" t="str">
            <v>Veszprém Megyei Fogyatékos Személyek, Pszichiátriai és Szenvedélybetegek Integrált Intézménye</v>
          </cell>
          <cell r="C63" t="str">
            <v>8469 Kamond, Kossuth u. 27/II.</v>
          </cell>
          <cell r="D63" t="str">
            <v>Veszprém Megyei Fogyatékos Személyek, Pszichiátriai és Szenvedélybetegek Integrált Intézménye</v>
          </cell>
          <cell r="E63" t="str">
            <v>8592. Dáka, Dózsa Gy. u. 80.</v>
          </cell>
        </row>
        <row r="64">
          <cell r="A64" t="str">
            <v>39N040306323000O</v>
          </cell>
          <cell r="B64" t="str">
            <v>Eszterházy György Gyermekotthon, Általános Iskola és Speciális Szakiskola</v>
          </cell>
          <cell r="C64" t="str">
            <v>8418 Bakonyoszlop, Kossuth.u.1.</v>
          </cell>
          <cell r="D64" t="str">
            <v>Eszterházy György Gyermekotthon, Általános Iskola és Speciális Szakiskola (Bakonyoszlop)</v>
          </cell>
          <cell r="E64" t="str">
            <v>8418. Bakonyoszlop, Kossuth u. 1.</v>
          </cell>
        </row>
        <row r="65">
          <cell r="A65" t="str">
            <v>39N0403073160007</v>
          </cell>
          <cell r="B65" t="str">
            <v>Eszterházy György Gyermekotthon, Általános Iskola és Speciális Szakiskola</v>
          </cell>
          <cell r="C65" t="str">
            <v>8418 Bakonyoszlop, Kossuth.u.1.</v>
          </cell>
          <cell r="D65" t="str">
            <v>Eszterházy György Gyermekotthon, Általános Iskola és Speciális Szakiskola (Bakonyoszlop)</v>
          </cell>
          <cell r="E65" t="str">
            <v>8418. Bakonyoszlop, Kossuth u. 1.</v>
          </cell>
        </row>
        <row r="66">
          <cell r="A66" t="str">
            <v>39N040338740000U</v>
          </cell>
          <cell r="B66" t="str">
            <v>Somogy Megyei Szeretet Szociális Otthon</v>
          </cell>
          <cell r="C66" t="str">
            <v>7516 Berzence, Kis Farkas u. 24.</v>
          </cell>
          <cell r="D66" t="str">
            <v>Somogy Megyei Szeretet Szociális Otthon</v>
          </cell>
          <cell r="E66" t="str">
            <v>7518. Berzence, Szabadság Tér 17.</v>
          </cell>
        </row>
        <row r="67">
          <cell r="A67" t="str">
            <v>39N04338738000X</v>
          </cell>
          <cell r="B67" t="str">
            <v>Somogy Megyei Szeretet Szociális Otthon</v>
          </cell>
          <cell r="C67" t="str">
            <v>7516 Berzence, Szabadság tér 1/3.</v>
          </cell>
          <cell r="D67" t="str">
            <v>Somogy Megyei Szeretet Szociális Otthon</v>
          </cell>
          <cell r="E67" t="str">
            <v>7517. Berzence, Szabadság Tér 17.</v>
          </cell>
        </row>
        <row r="68">
          <cell r="A68" t="str">
            <v>39N0500359010003</v>
          </cell>
          <cell r="B68" t="str">
            <v>Aranysziget Otthon</v>
          </cell>
          <cell r="C68" t="str">
            <v>6600 Szentes, Sima F. utca 8.</v>
          </cell>
          <cell r="D68" t="str">
            <v>Aranysziget Otthon</v>
          </cell>
          <cell r="E68" t="str">
            <v>6640. Csongrád, Gyöngyvirág utca 7-9.</v>
          </cell>
        </row>
        <row r="69">
          <cell r="A69" t="str">
            <v>39N050042950000U</v>
          </cell>
          <cell r="B69" t="str">
            <v>Békés Megyei Körös-menti Szociális Centrum</v>
          </cell>
          <cell r="C69" t="str">
            <v>5931 Nagyszénás, Táncsics Mihály u. 3.</v>
          </cell>
          <cell r="D69" t="str">
            <v>Békés Megyei Körös-menti Szociális Centrum</v>
          </cell>
          <cell r="E69" t="str">
            <v>5540. Szarvas, Rákóczi u. 25.</v>
          </cell>
        </row>
        <row r="70">
          <cell r="A70" t="str">
            <v>39N050060282000C</v>
          </cell>
          <cell r="B70" t="str">
            <v>SZGYF GYMS Megyei Kirendeltsége</v>
          </cell>
          <cell r="C70" t="str">
            <v>9022 Győr, Batthyány tér 2. 01.</v>
          </cell>
          <cell r="D70" t="str">
            <v>Szociális és Gyermekvédelmi Főigazgatóság</v>
          </cell>
          <cell r="E70" t="str">
            <v>1132 Budapest, Visegrádi u. 49.</v>
          </cell>
        </row>
        <row r="71">
          <cell r="A71" t="str">
            <v>39N0500602840002</v>
          </cell>
          <cell r="B71" t="str">
            <v>SZGYF GYMS Megyei Kirendeltsége</v>
          </cell>
          <cell r="C71" t="str">
            <v>9022 Győr, Batthyány tér 2. 02.</v>
          </cell>
          <cell r="D71" t="str">
            <v>Szociális és Gyermekvédelmi Főigazgatóság</v>
          </cell>
          <cell r="E71" t="str">
            <v>1132 Budapest, Visegrádi u. 49.</v>
          </cell>
        </row>
        <row r="72">
          <cell r="A72" t="str">
            <v>39N050062244000A</v>
          </cell>
          <cell r="B72" t="str">
            <v>Csongrád Megyei Területi Gyermekvédelmi Szakszolgálat és Gyermekotthonok Igazgatósága</v>
          </cell>
          <cell r="C72" t="str">
            <v>6726 Szeged, Bal fasor 6.</v>
          </cell>
          <cell r="D72" t="str">
            <v>Csongrád Megyei Területi Gyermekvédelmi Szakszolgálat és Gyermekotthonok Igazgatósága</v>
          </cell>
          <cell r="E72" t="str">
            <v>6726. Szeged, Bal fasor 6.</v>
          </cell>
        </row>
        <row r="73">
          <cell r="A73" t="str">
            <v>39N050105820000K</v>
          </cell>
          <cell r="B73" t="str">
            <v>TTKT ESZI   Szent György Rehabilitációs Intézet</v>
          </cell>
          <cell r="C73" t="str">
            <v>2831 Tarján, Petőfi Sándor u. 16.</v>
          </cell>
          <cell r="D73" t="str">
            <v>TTKT ESZI   Szent György Rehabilitációs Intézet</v>
          </cell>
          <cell r="E73" t="str">
            <v>2831 Tarján, Petőfi Sándor u. 16.</v>
          </cell>
        </row>
        <row r="74">
          <cell r="A74" t="str">
            <v>39N050125394000C</v>
          </cell>
          <cell r="B74" t="str">
            <v>Fogyatékos Gyermekek Otthona</v>
          </cell>
          <cell r="C74" t="str">
            <v>9400 Sopron, Tómalom u. 23.</v>
          </cell>
          <cell r="D74" t="str">
            <v>Fogyatékos Gyermekek Otthona</v>
          </cell>
          <cell r="E74" t="str">
            <v>9400. Sopron, Tómalom u. 23.</v>
          </cell>
        </row>
        <row r="75">
          <cell r="A75" t="str">
            <v>39N0501310710009</v>
          </cell>
          <cell r="B75" t="str">
            <v>Szegedi Dr. Waltner Károly Otthon</v>
          </cell>
          <cell r="C75" t="str">
            <v>6723 Szeged, Agyagos u. 45.</v>
          </cell>
          <cell r="D75" t="str">
            <v>Szegedi Dr. Waltner Károly Otthon</v>
          </cell>
          <cell r="E75" t="str">
            <v>6723 Szeged, Agyagos u. 45.</v>
          </cell>
        </row>
        <row r="76">
          <cell r="A76" t="str">
            <v>39N050135644000C</v>
          </cell>
          <cell r="B76" t="str">
            <v>Fogyatékosok Otthona</v>
          </cell>
          <cell r="C76" t="str">
            <v>9476 Zsira , Rákóczi Ferenc u. 12.</v>
          </cell>
          <cell r="D76" t="str">
            <v>Fogyatékosok Otthona Zsira</v>
          </cell>
          <cell r="E76" t="str">
            <v>9476. Zsira, Rákóczi F. u. 12</v>
          </cell>
        </row>
        <row r="77">
          <cell r="A77" t="str">
            <v>39N0501418990003</v>
          </cell>
          <cell r="B77" t="str">
            <v>Békés Megyei Körös-menti Szociális Centrum</v>
          </cell>
          <cell r="C77" t="str">
            <v>5540 Szarvas, Rákóczi u. 25.</v>
          </cell>
          <cell r="D77" t="str">
            <v>Békés Megyei Körös-menti Szociális Centrum</v>
          </cell>
          <cell r="E77" t="str">
            <v>5540. Szarvas, Rákóczi u. 25.</v>
          </cell>
        </row>
        <row r="78">
          <cell r="A78" t="str">
            <v>39N050168020000Z</v>
          </cell>
          <cell r="B78" t="str">
            <v>Vas Megyei Időskoruúak Szociális Intézete</v>
          </cell>
          <cell r="C78" t="str">
            <v>9746 Acsád, Semmelweis tér 1.</v>
          </cell>
          <cell r="D78" t="str">
            <v>Vas Megyei Időskoruúak Szociális Intézete Acsád</v>
          </cell>
          <cell r="E78" t="str">
            <v>9746. Acsád, Semmelweis tér 1.</v>
          </cell>
        </row>
        <row r="79">
          <cell r="A79" t="str">
            <v>39N050170225000E</v>
          </cell>
          <cell r="B79" t="str">
            <v>Fogyatékosok Otthona</v>
          </cell>
          <cell r="C79" t="str">
            <v>9734 Peresznye, Erdősor 1.</v>
          </cell>
          <cell r="D79" t="str">
            <v>Fogyatékosok Otthona Zsira</v>
          </cell>
          <cell r="E79" t="str">
            <v>9476. Zsira, Rákóczi F. u. 12</v>
          </cell>
        </row>
        <row r="80">
          <cell r="A80" t="str">
            <v>39N050179658000T</v>
          </cell>
          <cell r="B80" t="str">
            <v>Dr. Piróth Endre Szociális Központ</v>
          </cell>
          <cell r="C80" t="str">
            <v>9086 Töltéstava-Táplánypuszta, Külterület 1.</v>
          </cell>
          <cell r="D80" t="str">
            <v>Dr. Piróth Endre Szociális Központ</v>
          </cell>
          <cell r="E80" t="str">
            <v>9086. Töltéstava, Táplánypuszta</v>
          </cell>
        </row>
        <row r="81">
          <cell r="A81" t="str">
            <v>39N050207952000X</v>
          </cell>
          <cell r="B81" t="str">
            <v>Gondoskodás Rábaközi Szociális Központ</v>
          </cell>
          <cell r="C81" t="str">
            <v>9323 Jobaháza, Kossuth Lajos utca 8.</v>
          </cell>
          <cell r="D81" t="str">
            <v>Gondoskodás Rábaközi Szociális Központ</v>
          </cell>
          <cell r="E81" t="str">
            <v>9311. Pásztori, Alsó u. 39-41.</v>
          </cell>
        </row>
        <row r="82">
          <cell r="A82" t="str">
            <v>39N0502081260005</v>
          </cell>
          <cell r="B82" t="str">
            <v>Komárom-Esztergom Megyei Integrált Szociális Intézmény</v>
          </cell>
          <cell r="C82" t="str">
            <v>2500 Esztergom, Dessewffy A. u. 20.</v>
          </cell>
          <cell r="D82" t="str">
            <v>Komárom-Esztergom Megyei Integrált Szociális Intézmény</v>
          </cell>
          <cell r="E82" t="str">
            <v>2509. Esztergom-Kertváros Dr. Niedermann Gyula u. 1.</v>
          </cell>
        </row>
        <row r="83">
          <cell r="A83" t="str">
            <v>39N0502081770007</v>
          </cell>
          <cell r="B83" t="str">
            <v>Komárom-Esztergom Megyei Integrált Szociális Intézmény</v>
          </cell>
          <cell r="C83" t="str">
            <v>2532 Tokodaltáró, József Attila u. 4.</v>
          </cell>
          <cell r="D83" t="str">
            <v>Komárom-Esztergom Megyei Integrált Szociális Intézmény</v>
          </cell>
          <cell r="E83" t="str">
            <v>2509. Esztergom-Kertváros Dr. Niedermann Gyula u. 1.</v>
          </cell>
        </row>
        <row r="84">
          <cell r="A84" t="str">
            <v>39N050209477000F</v>
          </cell>
          <cell r="B84" t="str">
            <v>Vas Megyei Területi Gyermekvédelmi Szakszolgálat, Gyermekotthon és Általános Iskola</v>
          </cell>
          <cell r="C84" t="str">
            <v>9700 Szombathely, Vörösmarty u. 11.</v>
          </cell>
          <cell r="D84" t="str">
            <v>Vas Megyei Területi Gyermekvédelmi Szakszolgálat, Gyermekotthon és Általános Iskola</v>
          </cell>
          <cell r="E84" t="str">
            <v>9700. Szombathely, Vörösmarty M. u. 11.</v>
          </cell>
        </row>
        <row r="85">
          <cell r="A85" t="str">
            <v>39N0502097660005</v>
          </cell>
          <cell r="B85" t="str">
            <v>Vas Megyei Időskoruúak Szociális Intézete</v>
          </cell>
          <cell r="C85" t="str">
            <v>9734 Peresznye, Hunyadi u. 85.</v>
          </cell>
          <cell r="D85" t="str">
            <v>Vas Megyei Időskoruúak Szociális Intézete Acsád</v>
          </cell>
          <cell r="E85" t="str">
            <v>9746. Acsád, Semmelweis tér 1.</v>
          </cell>
        </row>
        <row r="86">
          <cell r="A86" t="str">
            <v>39N050209931000Y</v>
          </cell>
          <cell r="B86" t="str">
            <v>Vas Megyei Időskoruúak Szociális Intézete</v>
          </cell>
          <cell r="C86" t="str">
            <v>9730 Kőszeg, Kálvária u. 14.</v>
          </cell>
          <cell r="D86" t="str">
            <v>Vas Megyei Időskoruúak Szociális Intézete Acsád</v>
          </cell>
          <cell r="E86" t="str">
            <v>9746. Acsád, Semmelweis tér 1.</v>
          </cell>
        </row>
        <row r="87">
          <cell r="A87" t="str">
            <v>39N050210201000G</v>
          </cell>
          <cell r="B87" t="str">
            <v>Vas Megyei Idősek Otthona Táplánszentkereszt</v>
          </cell>
          <cell r="C87" t="str">
            <v>9761 Táplánszentkereszt, Táncsics u.22.</v>
          </cell>
          <cell r="D87" t="str">
            <v>Vas Megyei Idősek Otthona Táplánszentkereszt</v>
          </cell>
          <cell r="E87" t="str">
            <v>9761. Táplánszentkereszt, Táncsics M. u. 22.</v>
          </cell>
        </row>
        <row r="88">
          <cell r="A88" t="str">
            <v>39N050211232000M</v>
          </cell>
          <cell r="B88" t="str">
            <v>Vas Megyei Pszichiátriai Betegek Otthona Sajtoskál</v>
          </cell>
          <cell r="C88" t="str">
            <v>9632 Sajtoskál, Rákóczi út 1</v>
          </cell>
          <cell r="D88" t="str">
            <v>Vas Megyei Pszichiátriai Betegek Otthona Sajtoskál</v>
          </cell>
          <cell r="E88" t="str">
            <v>9632. Sajtoskál, Rákóczi F. u. 1.</v>
          </cell>
        </row>
        <row r="89">
          <cell r="A89" t="str">
            <v>39N050214190000G</v>
          </cell>
          <cell r="B89" t="str">
            <v>Vas Megyei Szakosított Otthon Ivánc</v>
          </cell>
          <cell r="C89" t="str">
            <v>9931 Ivánc, Kossuth L.u.1-3.</v>
          </cell>
          <cell r="D89" t="str">
            <v>Vas Megyei Szakosított Otthon Ivánc</v>
          </cell>
          <cell r="E89" t="str">
            <v>9931. Ivánc, Kossuth L. u. 1-3</v>
          </cell>
        </row>
        <row r="90">
          <cell r="A90" t="str">
            <v>39N050214681000J</v>
          </cell>
          <cell r="B90" t="str">
            <v>EMMI Gyermekvédelmi Szolgáltató Központ, Esztergomi Gyermek-otthon, Általános Iskola és Szakiskola</v>
          </cell>
          <cell r="C90" t="str">
            <v>2500 Esztergom, Budai N. A. u. 28.</v>
          </cell>
          <cell r="D90" t="str">
            <v>EMMI Gyermekvédelmi Szolgáltató Központ, Esztergomi Gyermek-otthon, Általános Iskola és Szakiskola</v>
          </cell>
          <cell r="E90" t="str">
            <v>2500. Esztergom, Budai Nagy Antal u. 28.</v>
          </cell>
        </row>
        <row r="91">
          <cell r="A91" t="str">
            <v>39N050215678000J</v>
          </cell>
          <cell r="B91" t="str">
            <v>Maros Menti Szociális Intézmény</v>
          </cell>
          <cell r="C91" t="str">
            <v>6900 Makó, Batthyányi utca 23.</v>
          </cell>
          <cell r="D91" t="str">
            <v>Maros Menti Szociális Intézmény</v>
          </cell>
          <cell r="E91" t="str">
            <v>6900. Makó, Batthyány utca 23.</v>
          </cell>
        </row>
        <row r="92">
          <cell r="A92" t="str">
            <v>39N050218588000X</v>
          </cell>
          <cell r="B92" t="str">
            <v>Vas Megyei Idősek Otthona Hegyfalu</v>
          </cell>
          <cell r="C92" t="str">
            <v>9631 Hegyfalu, Kossuth u. 2.</v>
          </cell>
          <cell r="D92" t="str">
            <v>Vas Megyei Idősek Otthona Hegyfalu</v>
          </cell>
          <cell r="E92" t="str">
            <v>9631. Hegyfalu, Kossuth L. u. 2.</v>
          </cell>
        </row>
        <row r="93">
          <cell r="A93" t="str">
            <v>39N050218995000E</v>
          </cell>
          <cell r="B93" t="str">
            <v>Pszichiátriai Betegek Otthona </v>
          </cell>
          <cell r="C93" t="str">
            <v>9970 Szentgotthárd, Hunyadi út 29.</v>
          </cell>
          <cell r="D93" t="str">
            <v>Pszichiátriai Betegek Otthona Szentgotthárd</v>
          </cell>
          <cell r="E93" t="str">
            <v>9970. Szentgotthárd, Hunyadi János utca 29.</v>
          </cell>
        </row>
        <row r="94">
          <cell r="A94" t="str">
            <v>39N050219144000N</v>
          </cell>
          <cell r="B94" t="str">
            <v>Értelmi Fogyatékosok Otthona </v>
          </cell>
          <cell r="C94" t="str">
            <v>9919 Csákánydoroszló, Fő u. 11.</v>
          </cell>
          <cell r="D94" t="str">
            <v>Értelmi Fogyatékosok Otthona Csákánydoroszló</v>
          </cell>
          <cell r="E94" t="str">
            <v>9919. Csákánydoroszló, Fő utca 11.</v>
          </cell>
        </row>
        <row r="95">
          <cell r="A95" t="str">
            <v>39N050225353000V</v>
          </cell>
          <cell r="B95" t="str">
            <v>Napsugár Otthon</v>
          </cell>
          <cell r="C95" t="str">
            <v>6800 Hódmezővásárhely, Klauzál utca 185/A</v>
          </cell>
          <cell r="D95" t="str">
            <v>Napsugár Otthon</v>
          </cell>
          <cell r="E95" t="str">
            <v>6760. Kistelek, Kossuth utca 41.</v>
          </cell>
        </row>
        <row r="96">
          <cell r="A96" t="str">
            <v>39N0502406670006</v>
          </cell>
          <cell r="B96" t="str">
            <v>Gondoskodás Rábaközi Szociális Központ</v>
          </cell>
          <cell r="C96" t="str">
            <v>9311 Pásztori, Alsó utca 39-41.</v>
          </cell>
          <cell r="D96" t="str">
            <v>Gondoskodás Rábaközi Szociális Központ</v>
          </cell>
          <cell r="E96" t="str">
            <v>9311. Pásztori, Alsó u. 39-41.</v>
          </cell>
        </row>
        <row r="97">
          <cell r="A97" t="str">
            <v>39N0502427210000</v>
          </cell>
          <cell r="B97" t="str">
            <v>Komárom-Esztergom Megyei Mentalhygienes és Rehabilitációs Intézmény</v>
          </cell>
          <cell r="C97" t="str">
            <v>2800 Tatabánya-Síkvölgy,</v>
          </cell>
          <cell r="D97" t="str">
            <v>Komárom-Esztergom Megyei Mentalhygienes és Rehabilitációs Intézmény</v>
          </cell>
          <cell r="E97" t="str">
            <v>2800. Tatabánya-Síkvölgy Pf. 1245</v>
          </cell>
        </row>
        <row r="98">
          <cell r="A98" t="str">
            <v>39N050272659000X</v>
          </cell>
          <cell r="B98" t="str">
            <v>Időskorúak Otthona</v>
          </cell>
          <cell r="C98" t="str">
            <v>9375 Csáfordjánosfa, Béke u. 17.
(telephely)</v>
          </cell>
          <cell r="D98" t="str">
            <v>Időskorúak Otthona, Nagylózs</v>
          </cell>
          <cell r="E98" t="str">
            <v>9482. Nagylózs, Zrínyi u. 2.</v>
          </cell>
        </row>
        <row r="99">
          <cell r="A99" t="str">
            <v>39N050284380000J</v>
          </cell>
          <cell r="B99" t="str">
            <v>Békés Megyei Hajnal István Szociális Szolgáltató Centrum</v>
          </cell>
          <cell r="C99" t="str">
            <v>5630 Békés , Farkas Gyula u. 2.</v>
          </cell>
          <cell r="D99" t="str">
            <v>Békés Megyei Hajnal István Szociális Szolgáltató Centrum</v>
          </cell>
          <cell r="E99" t="str">
            <v>5630. Békés, Farkas Gyula u. 2.</v>
          </cell>
        </row>
        <row r="100">
          <cell r="A100" t="str">
            <v>39N050293416000N</v>
          </cell>
          <cell r="B100" t="str">
            <v>Időskorúak Otthona</v>
          </cell>
          <cell r="C100" t="str">
            <v>9482 Nagylózs, Zrínyi u. 2.</v>
          </cell>
          <cell r="D100" t="str">
            <v>Időskorúak Otthona, Nagylózs</v>
          </cell>
          <cell r="E100" t="str">
            <v>9482. Nagylózs, Zrínyi u. 2.</v>
          </cell>
        </row>
        <row r="101">
          <cell r="A101" t="str">
            <v>39N0503043300000</v>
          </cell>
          <cell r="B101" t="str">
            <v>Csongrád Megyei Vakok Otthona</v>
          </cell>
          <cell r="C101" t="str">
            <v>6726 Szeged, Torontál tér 1.</v>
          </cell>
          <cell r="D101" t="str">
            <v>Csongrád Megyei Vakok Otthona</v>
          </cell>
          <cell r="E101" t="str">
            <v>6726. Szeged, Torontál tér 1.</v>
          </cell>
        </row>
        <row r="102">
          <cell r="A102" t="str">
            <v>39N050381165000Y</v>
          </cell>
          <cell r="B102" t="str">
            <v>Aranysziget Otthon</v>
          </cell>
          <cell r="C102" t="str">
            <v>6640 Csongrád, Gyöngyvirág utca 7-9.</v>
          </cell>
          <cell r="D102" t="str">
            <v>Aranysziget Otthon</v>
          </cell>
          <cell r="E102" t="str">
            <v>6640. Csongrád, Gyöngyvirág utca 7-9.</v>
          </cell>
        </row>
        <row r="103">
          <cell r="A103" t="str">
            <v>39N050432803000L</v>
          </cell>
          <cell r="B103" t="str">
            <v>Békés Megyei Szociális, Gyermekvédelmi Központ és Területi Gyermekvédelmi Szakszolgálat</v>
          </cell>
          <cell r="C103" t="str">
            <v>5600 Békéscsaba, Degré u. 59.</v>
          </cell>
          <cell r="D103" t="str">
            <v>Békés Megyei Szociális, Gyermekvédelmi Központ és Területi Gyermekvédelmi Szakszolgálat</v>
          </cell>
          <cell r="E103" t="str">
            <v>5600 Békéscsaba, Degré u. 59.</v>
          </cell>
        </row>
        <row r="104">
          <cell r="A104" t="str">
            <v>39N050468396000N</v>
          </cell>
          <cell r="B104" t="str">
            <v>Komárom-Esztergom Megyei Integrált Szociális Intézmény</v>
          </cell>
          <cell r="C104" t="str">
            <v>2500 Esztergom, dr. Niedermann Gy. u. 1.</v>
          </cell>
          <cell r="D104" t="str">
            <v>Komárom-Esztergom Megyei Integrált Szociális Intézmény</v>
          </cell>
          <cell r="E104" t="str">
            <v>2509. Esztergom-Kertváros Dr. Niedermann Gyula u. 1.</v>
          </cell>
        </row>
        <row r="105">
          <cell r="A105" t="str">
            <v>39N050518902000G</v>
          </cell>
          <cell r="B105" t="str">
            <v>Pszichiátriai Betegek Otthona (Tompa)</v>
          </cell>
          <cell r="C105" t="str">
            <v>6400 Kiskunhalas, Kőrösi út 16.</v>
          </cell>
          <cell r="D105" t="str">
            <v>Pszichiátriai Betegek Otthona (Tompa)</v>
          </cell>
          <cell r="E105" t="str">
            <v>6422. Tompa, Szabadföld utca 47.</v>
          </cell>
        </row>
        <row r="106">
          <cell r="A106" t="str">
            <v>39N050522624000H</v>
          </cell>
          <cell r="B106" t="str">
            <v>Aranysziget Otthon</v>
          </cell>
          <cell r="C106" t="str">
            <v>6621 Derekegyháza, Köztársaság tér 9.</v>
          </cell>
          <cell r="D106" t="str">
            <v>Aranysziget Otthon</v>
          </cell>
          <cell r="E106" t="str">
            <v>6640. Csongrád, Gyöngyvirág utca 7-9.</v>
          </cell>
        </row>
        <row r="107">
          <cell r="A107" t="str">
            <v>39N050546702000J</v>
          </cell>
          <cell r="B107" t="str">
            <v>Békés Megyei Hajnal István Szociális Szolgáltató Centrum</v>
          </cell>
          <cell r="C107" t="str">
            <v>5525 Füzesgyarmat, Kossuth Lajos utca 86.</v>
          </cell>
          <cell r="D107" t="str">
            <v>Békés Megyei Hajnal István Szociális Szolgáltató Centrum</v>
          </cell>
          <cell r="E107" t="str">
            <v>5630. Békés, Farkas Gyula u. 2.</v>
          </cell>
        </row>
        <row r="108">
          <cell r="A108" t="str">
            <v>39N050553222000K</v>
          </cell>
          <cell r="B108" t="str">
            <v>Aranysziget Otthon</v>
          </cell>
          <cell r="C108" t="str">
            <v>6640 Csongrád, Külterület</v>
          </cell>
          <cell r="D108" t="str">
            <v>Aranysziget Otthon</v>
          </cell>
          <cell r="E108" t="str">
            <v>6640. Csongrád, Gyöngyvirág utca 7-9.</v>
          </cell>
        </row>
        <row r="109">
          <cell r="A109" t="str">
            <v>39N050554801000O</v>
          </cell>
          <cell r="B109" t="str">
            <v>Békés Megyei Szociális és Gyermekvédelmi Központ</v>
          </cell>
          <cell r="C109" t="str">
            <v>5510 Dévaványa, Mátyás Király u. 1.</v>
          </cell>
          <cell r="D109" t="str">
            <v>Békés Megyei Szociális, Gyermekvédelmi Központ és Területi Gyermekvédelmi Szakszolgálat</v>
          </cell>
          <cell r="E109" t="str">
            <v>5600 Békéscsaba, Degré u. 59.</v>
          </cell>
        </row>
        <row r="110">
          <cell r="A110" t="str">
            <v>39N050554880000I</v>
          </cell>
          <cell r="B110" t="str">
            <v>Békés Megyei Hajnal István Szociális Szolgáltató Centrum</v>
          </cell>
          <cell r="C110" t="str">
            <v>5510 Dévaványa, Széchenyi István utca 25.</v>
          </cell>
          <cell r="D110" t="str">
            <v>Békés Megyei Hajnal István Szociális Szolgáltató Centrum</v>
          </cell>
          <cell r="E110" t="str">
            <v>5630. Békés, Farkas Gyula u. 2.</v>
          </cell>
        </row>
        <row r="111">
          <cell r="A111" t="str">
            <v>39N050564473000S</v>
          </cell>
          <cell r="B111" t="str">
            <v>Körösladányi Pszichiátriai Betegek Otthona</v>
          </cell>
          <cell r="C111" t="str">
            <v>5516 Körösladány, Nagy Márton u. 2.</v>
          </cell>
          <cell r="D111" t="str">
            <v>Körösladányi Pszichiátriai Betegek Otthona</v>
          </cell>
          <cell r="E111" t="str">
            <v>5516. Körösladány, Nagy Márton u. 2.</v>
          </cell>
        </row>
        <row r="112">
          <cell r="A112" t="str">
            <v>39N050573189000C</v>
          </cell>
          <cell r="B112" t="str">
            <v>Napsugár Otthon</v>
          </cell>
          <cell r="C112" t="str">
            <v>6783 Ásotthalom, 2. ker</v>
          </cell>
          <cell r="D112" t="str">
            <v>Napsugár Otthon</v>
          </cell>
          <cell r="E112" t="str">
            <v>6760. Kistelek, Kossuth utca 41.</v>
          </cell>
        </row>
        <row r="113">
          <cell r="A113" t="str">
            <v>39N050575356000F</v>
          </cell>
          <cell r="B113" t="str">
            <v>Eleki Pszichiátriai Betegek Otthona</v>
          </cell>
          <cell r="C113" t="str">
            <v>5742 Elek, Semmelweis u. 14-16.sz.</v>
          </cell>
          <cell r="D113" t="str">
            <v>Eleki Pszichiátriai Betegek Otthona</v>
          </cell>
          <cell r="E113" t="str">
            <v>5742. Elek, Béke u. 4.sz.</v>
          </cell>
        </row>
        <row r="114">
          <cell r="A114" t="str">
            <v>39N0505758840009</v>
          </cell>
          <cell r="B114" t="str">
            <v>Napsugár Otthon</v>
          </cell>
          <cell r="C114" t="str">
            <v>6767 Ópusztaszer, Tóhajlat utca 133.</v>
          </cell>
          <cell r="D114" t="str">
            <v>Napsugár Otthon</v>
          </cell>
          <cell r="E114" t="str">
            <v>6760. Kistelek, Kossuth utca 41.</v>
          </cell>
        </row>
        <row r="115">
          <cell r="A115" t="str">
            <v>39N0505832790002</v>
          </cell>
          <cell r="B115" t="str">
            <v>Békés Megyei Hajnal István Szociális Szolgáltató Centrum</v>
          </cell>
          <cell r="C115" t="str">
            <v>5534 Okány, Kastélykert utca 4.</v>
          </cell>
          <cell r="D115" t="str">
            <v>Békés Megyei Hajnal István Szociális Szolgáltató Centrum</v>
          </cell>
          <cell r="E115" t="str">
            <v>5630. Békés, Farkas Gyula u. 2.</v>
          </cell>
        </row>
        <row r="116">
          <cell r="A116" t="str">
            <v>39N050592770000B</v>
          </cell>
          <cell r="B116" t="str">
            <v>Napsugár Otthon</v>
          </cell>
          <cell r="C116" t="str">
            <v>6760 Kistelek, Kossuth utca 41.</v>
          </cell>
          <cell r="D116" t="str">
            <v>Napsugár Otthon</v>
          </cell>
          <cell r="E116" t="str">
            <v>6760. Kistelek, Kossuth utca 41.</v>
          </cell>
        </row>
        <row r="117">
          <cell r="A117" t="str">
            <v>39N0505976550002</v>
          </cell>
          <cell r="B117" t="str">
            <v>Harmónia Integrált Szociális Intézmény</v>
          </cell>
          <cell r="C117" t="str">
            <v>6050 Lajosmizse, Dózsa Gy. út 2.</v>
          </cell>
          <cell r="D117" t="str">
            <v>Harmónia Integrált Szociális Intézmény</v>
          </cell>
          <cell r="E117" t="str">
            <v>6211. Kaskantyú, III. kerület 1.</v>
          </cell>
        </row>
        <row r="118">
          <cell r="A118" t="str">
            <v>39N050610213000Y</v>
          </cell>
          <cell r="B118" t="str">
            <v>Fogyatékos Személyek Otthona</v>
          </cell>
          <cell r="C118" t="str">
            <v>6098 Tass Egecsei krt. 48.</v>
          </cell>
          <cell r="D118" t="str">
            <v>Fogyatékos Személyek Otthona</v>
          </cell>
          <cell r="E118" t="str">
            <v>6098. Tass, Egecsei krt.48.</v>
          </cell>
        </row>
        <row r="119">
          <cell r="A119" t="str">
            <v>39N050618604000H</v>
          </cell>
          <cell r="B119" t="str">
            <v>Napsugár Otthon</v>
          </cell>
          <cell r="C119" t="str">
            <v>6782 Mórahalom, Szeged utca 1.</v>
          </cell>
          <cell r="D119" t="str">
            <v>Napsugár Otthon</v>
          </cell>
          <cell r="E119" t="str">
            <v>6760. Kistelek, Kossuth utca 41.</v>
          </cell>
        </row>
        <row r="120">
          <cell r="A120" t="str">
            <v>39N050622550000G</v>
          </cell>
          <cell r="B120" t="str">
            <v>Békés Megyei Hajnal István Szociális Szolgáltató Centrum</v>
          </cell>
          <cell r="C120" t="str">
            <v>5530 Vésztő, Kossuth Lajos utca 192</v>
          </cell>
          <cell r="D120" t="str">
            <v>Békés Megyei Hajnal István Szociális Szolgáltató Centrum</v>
          </cell>
          <cell r="E120" t="str">
            <v>5630. Békés, Farkas Gyula u. 2.</v>
          </cell>
        </row>
        <row r="121">
          <cell r="A121" t="str">
            <v>39N0506490100001</v>
          </cell>
          <cell r="B121" t="str">
            <v>Napsugár Otthon</v>
          </cell>
          <cell r="C121" t="str">
            <v>6786 Ruzsa, Pipacs tér 9.</v>
          </cell>
          <cell r="D121" t="str">
            <v>Napsugár Otthon</v>
          </cell>
          <cell r="E121" t="str">
            <v>6760. Kistelek, Kossuth utca 41.</v>
          </cell>
        </row>
        <row r="122">
          <cell r="A122" t="str">
            <v>39N0506781120002</v>
          </cell>
          <cell r="B122" t="str">
            <v>Pszichiátriai Betegek Otthona</v>
          </cell>
          <cell r="C122" t="str">
            <v>6422 Tompa, Szabadföldi út 47.</v>
          </cell>
          <cell r="D122" t="str">
            <v>Pszichiátriai Betegek Otthona (Tompa)</v>
          </cell>
          <cell r="E122" t="str">
            <v>6422. Tompa, Szabadföld utca 47.</v>
          </cell>
        </row>
        <row r="123">
          <cell r="A123" t="str">
            <v>39N0507092450007</v>
          </cell>
          <cell r="B123" t="str">
            <v>Maros Menti Szociális Intézmény</v>
          </cell>
          <cell r="C123" t="str">
            <v>6923 Óföldeák, Návay L. utca 2.</v>
          </cell>
          <cell r="D123" t="str">
            <v>Maros Menti Szociális Intézmény</v>
          </cell>
          <cell r="E123" t="str">
            <v>6900. Makó, Batthyány utca 23.</v>
          </cell>
        </row>
        <row r="124">
          <cell r="A124" t="str">
            <v>39N050743203000G</v>
          </cell>
          <cell r="B124" t="str">
            <v>Harmónia Integrált Szociális Intézmény</v>
          </cell>
          <cell r="C124" t="str">
            <v>6211 Kaskantyú, III. ker. 1.</v>
          </cell>
          <cell r="D124" t="str">
            <v>Harmónia Integrált Szociális Intézmény</v>
          </cell>
          <cell r="E124" t="str">
            <v>6211. Kaskantyú, III. kerület 1.</v>
          </cell>
        </row>
        <row r="125">
          <cell r="A125" t="str">
            <v>39N0507571670000</v>
          </cell>
          <cell r="B125" t="str">
            <v>Aranysziget Otthon</v>
          </cell>
          <cell r="C125" t="str">
            <v>6622 Nagymágocs, Szentesi út 2.</v>
          </cell>
          <cell r="D125" t="str">
            <v>Aranysziget Otthon</v>
          </cell>
          <cell r="E125" t="str">
            <v>6640. Csongrád, Gyöngyvirág utca 7-9.</v>
          </cell>
        </row>
        <row r="126">
          <cell r="A126" t="str">
            <v>39N050762611000J</v>
          </cell>
          <cell r="B126" t="str">
            <v>Bácsborsódi "Őszi Napfény" Integrált Szocális Intézmény</v>
          </cell>
          <cell r="C126" t="str">
            <v>6454 Bácsborsód, Dózsa Gy. u. 9.</v>
          </cell>
          <cell r="D126" t="str">
            <v>Bácsborsódi "Őszi Napfény" Integrált Szocális Intézmény</v>
          </cell>
          <cell r="E126" t="str">
            <v>6454 Bácsborsód, Dózsa Gy. u. 9.</v>
          </cell>
        </row>
        <row r="127">
          <cell r="A127" t="str">
            <v>39N050765014000M</v>
          </cell>
          <cell r="B127" t="str">
            <v>Bácsborsódi "Őszi Napfény" Integrált Szocális Intézmény</v>
          </cell>
          <cell r="C127" t="str">
            <v>6522 Gara, Köztársaság u. 1.</v>
          </cell>
          <cell r="D127" t="str">
            <v>Bácsborsódi "Őszi Napfény" Integrált Szocális Intézmény</v>
          </cell>
          <cell r="E127" t="str">
            <v>6454. Bácsborsód, Dózsa Gy.u.9.</v>
          </cell>
        </row>
        <row r="128">
          <cell r="A128" t="str">
            <v>39N050765023000L</v>
          </cell>
          <cell r="B128" t="str">
            <v>EMMI Kalocsai Gyermekotthon, Általános Iskola és Szakiskola</v>
          </cell>
          <cell r="C128" t="str">
            <v>6300 Kalocsa, Szent István király utca 16-22.</v>
          </cell>
          <cell r="D128" t="str">
            <v>EMMI Kalocsai Gyermekotthon, Általános Iskola és Szakiskola</v>
          </cell>
          <cell r="E128" t="str">
            <v>6300. Kalocsa, Szent István király út 16-22.</v>
          </cell>
        </row>
        <row r="129">
          <cell r="A129" t="str">
            <v>39N050767979000U</v>
          </cell>
          <cell r="B129" t="str">
            <v>Békés Megyei Körös-menti Szociális Centrum</v>
          </cell>
          <cell r="C129" t="str">
            <v>5667 Magyarbánhegyes, Tanya 37.</v>
          </cell>
          <cell r="D129" t="str">
            <v>Békés Megyei Körös-menti Szociális Centrum</v>
          </cell>
          <cell r="E129" t="str">
            <v>5540. Szarvas, Rákóczi u. 25.</v>
          </cell>
        </row>
        <row r="130">
          <cell r="A130" t="str">
            <v>39N050768070000J</v>
          </cell>
          <cell r="B130" t="str">
            <v>Békés Megyei Körös-menti Szociális Centrum</v>
          </cell>
          <cell r="C130" t="str">
            <v>5800 Mezőkovácsháza, Tanya 36.</v>
          </cell>
          <cell r="D130" t="str">
            <v>Békés Megyei Körös-menti Szociális Centrum</v>
          </cell>
          <cell r="E130" t="str">
            <v>5540. Szarvas, Rákóczi u. 25.</v>
          </cell>
        </row>
        <row r="131">
          <cell r="A131" t="str">
            <v>39N0507698830008</v>
          </cell>
          <cell r="B131" t="str">
            <v>Harmónia Integrált Szociális Intézmény</v>
          </cell>
          <cell r="C131" t="str">
            <v>6320 Solt, Toldi M. u. 1.</v>
          </cell>
          <cell r="D131" t="str">
            <v>Harmónia Integrált Szociális Intézmény</v>
          </cell>
          <cell r="E131" t="str">
            <v>6211. Kaskantyú, III. kerület 1.</v>
          </cell>
        </row>
        <row r="132">
          <cell r="A132" t="str">
            <v>39N050776264000Z</v>
          </cell>
          <cell r="B132" t="str">
            <v>Bácsborsódi "Őszi Napfény" Integrált Szocális Intézmény</v>
          </cell>
          <cell r="C132" t="str">
            <v>6430 Bácsalmás, Dugonics u. 35.</v>
          </cell>
          <cell r="D132" t="str">
            <v>Bácsborsódi "Őszi Napfény" Integrált Szocális Intézmény</v>
          </cell>
          <cell r="E132" t="str">
            <v>6454 Bácsborsód, Dózsa Gy. u. 9.</v>
          </cell>
        </row>
        <row r="133">
          <cell r="A133" t="str">
            <v>39N0507777360000</v>
          </cell>
          <cell r="B133" t="str">
            <v>Bácsborsódi "Őszi Napfény" Integrált Szocális Intézmény</v>
          </cell>
          <cell r="C133" t="str">
            <v>6527 Nagybaracska, Mohácsi u. 6.</v>
          </cell>
          <cell r="D133" t="str">
            <v>Bácsborsódi "Őszi Napfény" Integrált Szocális Intézmény</v>
          </cell>
          <cell r="E133" t="str">
            <v>6454 Bácsborsód, Dózsa Gy. u. 9.</v>
          </cell>
        </row>
        <row r="134">
          <cell r="A134" t="str">
            <v>39N050812876000G</v>
          </cell>
          <cell r="B134" t="str">
            <v>Aranysziget Otthon</v>
          </cell>
          <cell r="C134" t="str">
            <v>6622 Nagymágocs, Szentesi út 27.</v>
          </cell>
          <cell r="D134" t="str">
            <v>Aranysziget Otthon</v>
          </cell>
          <cell r="E134" t="str">
            <v>6640. Csongrád, Gyöngyvirág utca 7-9.</v>
          </cell>
        </row>
        <row r="135">
          <cell r="A135" t="str">
            <v>39N0508138250006</v>
          </cell>
          <cell r="B135" t="str">
            <v>Vas Megyei Szakosított Szociális Intézet Szombathely</v>
          </cell>
          <cell r="C135" t="str">
            <v>9700 Szombathely, Gagarin u. 5.</v>
          </cell>
          <cell r="D135" t="str">
            <v>Vas Megyei Szakosított Szociális Intézet Szombathely</v>
          </cell>
          <cell r="E135" t="str">
            <v>9700. Szombathely, Gagarin u. 5.</v>
          </cell>
        </row>
        <row r="136">
          <cell r="A136" t="str">
            <v>39N060005763000N</v>
          </cell>
          <cell r="B136" t="str">
            <v>Mozgássérült Emberek Rehabilitációs Központja</v>
          </cell>
          <cell r="C136" t="str">
            <v>1023. Bp Marczibányi tér 3.</v>
          </cell>
          <cell r="D136" t="str">
            <v>Mozgássérült Emberek Rehabilitációs Központja</v>
          </cell>
          <cell r="E136" t="str">
            <v>1022. Bp Marczibányi tér 3.</v>
          </cell>
        </row>
        <row r="137">
          <cell r="A137" t="str">
            <v>39N0600057760002</v>
          </cell>
          <cell r="B137" t="str">
            <v>EMMI Budapesti Javítóintézete</v>
          </cell>
          <cell r="C137" t="str">
            <v>1032 Budapest, Szőlő u. 60.</v>
          </cell>
          <cell r="D137" t="str">
            <v>EMMI Budapesti Javítóintézete</v>
          </cell>
          <cell r="E137" t="str">
            <v>1032. Budapest, Szőlő utca 60.</v>
          </cell>
        </row>
        <row r="138">
          <cell r="A138" t="str">
            <v>39N060005843000S</v>
          </cell>
          <cell r="B138" t="str">
            <v>Fővárosi Sztehlo Gábor Gyermekotthon és Fogyatékosokat Befogadó Otthonok</v>
          </cell>
          <cell r="C138" t="str">
            <v>1121 Budapest, Rege utca 2.</v>
          </cell>
          <cell r="D138" t="str">
            <v>Fővárosi Sztehlo Gábor Gyermekotthon és Fogyatékosokat Befogadó Otthonok</v>
          </cell>
          <cell r="E138" t="str">
            <v>1121. Budapest, Budakeszi út 48.</v>
          </cell>
        </row>
        <row r="139">
          <cell r="A139" t="str">
            <v>39N060005908000K</v>
          </cell>
          <cell r="B139" t="str">
            <v>Reménysugár Habilitációs Intézet</v>
          </cell>
          <cell r="C139" t="str">
            <v>1223. Budapest Kápolna utca 3.</v>
          </cell>
          <cell r="D139" t="str">
            <v>Reménysugár Habilitációs Intézet</v>
          </cell>
          <cell r="E139" t="str">
            <v>1223. Budapest Kápolna utca 3.</v>
          </cell>
        </row>
        <row r="140">
          <cell r="A140" t="str">
            <v>39N060006201000M</v>
          </cell>
          <cell r="B140" t="str">
            <v>EMMI Rákospalotai Javítóintézet és Speciális Gyermekotthon</v>
          </cell>
          <cell r="C140" t="str">
            <v>1151 Budapest, Pozsony u. 36.</v>
          </cell>
          <cell r="D140" t="str">
            <v>EMMI Rákospalotai Javítóintézet és Speciális Gyermekotthon</v>
          </cell>
          <cell r="E140" t="str">
            <v>1151. Budapest, Pozsony utca 36.</v>
          </cell>
        </row>
        <row r="141">
          <cell r="A141" t="str">
            <v>39N0600067380008</v>
          </cell>
          <cell r="B141" t="str">
            <v>Cseppkő Gyermekotthon</v>
          </cell>
          <cell r="C141" t="str">
            <v>1025 Budapest, Cseppkő u. 74</v>
          </cell>
          <cell r="D141" t="str">
            <v>Cseppkő Gyermekotthon</v>
          </cell>
          <cell r="E141" t="str">
            <v>1025. Budapest, Cseppkő utca 74.</v>
          </cell>
        </row>
        <row r="142">
          <cell r="A142" t="str">
            <v>39N0607983410009</v>
          </cell>
          <cell r="B142" t="str">
            <v>gyermekotthon</v>
          </cell>
          <cell r="C142" t="str">
            <v>1081 Budapest, Alföldi u. 9-13.</v>
          </cell>
          <cell r="D142" t="str">
            <v>Fővárosi Gyermekvédelmi Szakszolgálat</v>
          </cell>
          <cell r="E142" t="str">
            <v>1081 Budapest, Alföldi u. 9-13.</v>
          </cell>
        </row>
        <row r="143">
          <cell r="A143" t="str">
            <v>39N060802598000C</v>
          </cell>
          <cell r="B143" t="str">
            <v>Fővárosi Gyermekvédelmi Intézmények Üzemeltetési Szervezete</v>
          </cell>
          <cell r="C143" t="str">
            <v>1087 Budapest, Kerepesi 33.</v>
          </cell>
          <cell r="D143" t="str">
            <v>Fővárosi Gyermekvédelmi Intézmények Üzemeltetési Szervezete</v>
          </cell>
          <cell r="E143" t="str">
            <v>1087. Budapest, Kerepesi út 33.</v>
          </cell>
        </row>
        <row r="144">
          <cell r="A144" t="str">
            <v>39N060850348000R</v>
          </cell>
          <cell r="B144" t="str">
            <v>Hűvösvölgyi Gyermekotthon</v>
          </cell>
          <cell r="C144" t="str">
            <v>1021 Budapest, Hűvösvölgyi u. 165.</v>
          </cell>
          <cell r="D144" t="str">
            <v>Hűvösvölgyi Gyermekotthon</v>
          </cell>
          <cell r="E144" t="str">
            <v>1021. Budapest, Hűvösvölgyi út 165.</v>
          </cell>
        </row>
        <row r="145">
          <cell r="A145" t="str">
            <v>39N060851500000W</v>
          </cell>
          <cell r="B145" t="str">
            <v>Fővárosi Sztehlo Gábor Gyermekotthon és Fogyatékosokat Befogadó Otthonok</v>
          </cell>
          <cell r="C145" t="str">
            <v>1063 Budapest, Kmety György u. 31.</v>
          </cell>
          <cell r="D145" t="str">
            <v>Fővárosi Sztehlo Gábor Gyermekotthon és Fogyatékosokat Befogadó Otthonok</v>
          </cell>
          <cell r="E145" t="str">
            <v>1121. Budapest, Budakeszi út 48.</v>
          </cell>
        </row>
        <row r="146">
          <cell r="A146" t="str">
            <v>39N060854744000O</v>
          </cell>
          <cell r="B146" t="str">
            <v>Gyöngyvirág Gyermekotthon (Gyöngyvirág u.)</v>
          </cell>
          <cell r="C146" t="str">
            <v>1184 Budapest, Gyöngyvirág u. 28.</v>
          </cell>
          <cell r="D146" t="str">
            <v>Gyöngyvirág Gyermekotthon (Gyöngyvirág u.)</v>
          </cell>
          <cell r="E146" t="str">
            <v>1184. Budapest, Gyöngyvirág u. 28.</v>
          </cell>
        </row>
        <row r="147">
          <cell r="A147" t="str">
            <v>39N0608655910006</v>
          </cell>
          <cell r="B147" t="str">
            <v>Péceli Idősek Otthona</v>
          </cell>
          <cell r="C147" t="str">
            <v>2119 Pécel, Ady E. u. 8.</v>
          </cell>
          <cell r="D147" t="str">
            <v>Péceli Idősek Otthona</v>
          </cell>
          <cell r="E147" t="str">
            <v>2119. Pécel, Ady E. u. 8.</v>
          </cell>
        </row>
        <row r="148">
          <cell r="A148" t="str">
            <v>39N060903768000Z</v>
          </cell>
          <cell r="B148" t="str">
            <v>Béke Gyermekotthon és Általános Iskola</v>
          </cell>
          <cell r="C148" t="str">
            <v>1021 Budapest, Hárshegyi út 9.</v>
          </cell>
          <cell r="D148" t="str">
            <v>Béke Gyermekotthon és Általános Iskola</v>
          </cell>
          <cell r="E148" t="str">
            <v>1021. Budapest, Hárshegyi út 9.</v>
          </cell>
        </row>
        <row r="149">
          <cell r="A149" t="str">
            <v>39N061008607000B</v>
          </cell>
          <cell r="B149" t="str">
            <v>Bólyai Gyermekotthon</v>
          </cell>
          <cell r="C149" t="str">
            <v>1023 Budapest, Bolyai u. 11.</v>
          </cell>
          <cell r="D149" t="str">
            <v>Bólyai Gyermekotthon</v>
          </cell>
          <cell r="E149" t="str">
            <v>1023. Budapest, Bolyai u. 11.</v>
          </cell>
        </row>
        <row r="150">
          <cell r="A150" t="str">
            <v>39N061011927000P</v>
          </cell>
          <cell r="B150" t="str">
            <v>Vakok Állami Intézete</v>
          </cell>
          <cell r="C150" t="str">
            <v>1146 Budapest Hermina út 21</v>
          </cell>
          <cell r="D150" t="str">
            <v>Vakok Állami Intézete</v>
          </cell>
          <cell r="E150" t="str">
            <v>1146 Budapest Hermina út 21.</v>
          </cell>
        </row>
        <row r="151">
          <cell r="A151" t="str">
            <v>39N0610155500001</v>
          </cell>
          <cell r="B151" t="str">
            <v>Fehér Hattyú Idősek Otthona</v>
          </cell>
          <cell r="C151" t="str">
            <v>2255 Szentlőrinckáta, Kossuth L. u. 20.</v>
          </cell>
          <cell r="D151" t="str">
            <v>Fehér Hattyú Idősek Otthona</v>
          </cell>
          <cell r="E151" t="str">
            <v>2255 Szentlőrinckáta, Kossuth L. u. 20.</v>
          </cell>
        </row>
        <row r="152">
          <cell r="A152" t="str">
            <v>39N061061836000N</v>
          </cell>
          <cell r="B152" t="str">
            <v>Fővárosi Kornis Klára Gyermekotthon</v>
          </cell>
          <cell r="C152" t="str">
            <v>1045 Budapest, Árpád út 199.</v>
          </cell>
          <cell r="D152" t="str">
            <v>Fővárosi Kornis Klára Gyermekotthon</v>
          </cell>
          <cell r="E152" t="str">
            <v>1042. Budapest, Árpád u. 199.</v>
          </cell>
        </row>
        <row r="153">
          <cell r="A153" t="str">
            <v>39N061066833000Z</v>
          </cell>
          <cell r="B153" t="str">
            <v>Értelmi Fogyatékosok És Pszihiátriai Betegek Otthona</v>
          </cell>
          <cell r="C153" t="str">
            <v>1183 Budapest, Ráday Gedeon u. 3. Hrsz:155605/1</v>
          </cell>
          <cell r="D153" t="str">
            <v>Értelmi Fogyatékosok És Pszihiátriai Betegek Otthona Tordas</v>
          </cell>
          <cell r="E153" t="str">
            <v>2463. Tordas Gesztenyés út 1.</v>
          </cell>
        </row>
        <row r="154">
          <cell r="A154" t="str">
            <v>39N061112977000E</v>
          </cell>
          <cell r="B154" t="str">
            <v>Fővárosi Szilágyi Erzsébet Gyermekotthon</v>
          </cell>
          <cell r="C154" t="str">
            <v>1038 Budapest, Dózsa György út 44.</v>
          </cell>
          <cell r="D154" t="str">
            <v>Fővárosi Szilágyi Erzsébet Gyermekotthon</v>
          </cell>
          <cell r="E154" t="str">
            <v>1038. Budapest, Dózsa György út 44.</v>
          </cell>
        </row>
        <row r="155">
          <cell r="A155" t="str">
            <v>39N0611151530004</v>
          </cell>
          <cell r="B155" t="str">
            <v>Bólyai Gyermekotthon</v>
          </cell>
          <cell r="C155" t="str">
            <v>1118 Budapest, Breznó köz 10.-12.</v>
          </cell>
          <cell r="D155" t="str">
            <v>Bólyai Gyermekotthon</v>
          </cell>
          <cell r="E155" t="str">
            <v>1023. Budapest, Bolyai u. 11.</v>
          </cell>
        </row>
        <row r="156">
          <cell r="A156" t="str">
            <v>39N0611154480001</v>
          </cell>
          <cell r="B156" t="str">
            <v>Fővárosi Kaffka Margit Gyermekotthon</v>
          </cell>
          <cell r="C156" t="str">
            <v>1122 Budapest, Acsády Ignác u. 3.</v>
          </cell>
          <cell r="D156" t="str">
            <v>Fővárosi Kaffka Margit Gyermekotthon</v>
          </cell>
          <cell r="E156" t="str">
            <v>1122. Budapest, Acsády Ignác u. 3.</v>
          </cell>
        </row>
        <row r="157">
          <cell r="A157" t="str">
            <v>39N061116065000O</v>
          </cell>
          <cell r="B157" t="str">
            <v>Pest Megyei Gyermekvédelmi Központ és Területi Gyermekvédelmi Szakszolgálat</v>
          </cell>
          <cell r="C157" t="str">
            <v>1148 Budapest, Fogarasi út 22.</v>
          </cell>
          <cell r="D157" t="str">
            <v>Pest Megyei Gyermekvédelmi Központ és Területi Gyermekvédelmi Szakszolgálat</v>
          </cell>
          <cell r="E157" t="str">
            <v>1148 Budapest, Fogarasi út 22.</v>
          </cell>
        </row>
        <row r="158">
          <cell r="A158" t="str">
            <v>39N101016416000G</v>
          </cell>
          <cell r="B158" t="str">
            <v>Veszprém Megyei Fogyatékos Személyek, Pszichiátriai és Szenvedélybetegek Integrált Intézménye</v>
          </cell>
          <cell r="C158" t="str">
            <v>8318 Lesencetomaj, Kossuth u. 95.</v>
          </cell>
          <cell r="D158" t="str">
            <v>Veszprém Megyei Fogyatékos Személyek, Pszichiátriai és Szenvedélybetegek Integrált Intézménye</v>
          </cell>
          <cell r="E158" t="str">
            <v>8592. Dáka, Dózsa Gy. u. 80.</v>
          </cell>
        </row>
        <row r="159">
          <cell r="A159" t="str">
            <v>39N101037805000A</v>
          </cell>
          <cell r="B159" t="str">
            <v>Margita Idősek Otthona</v>
          </cell>
          <cell r="C159" t="str">
            <v>2111 Szada, Kisfaludy u. 4.</v>
          </cell>
          <cell r="D159" t="str">
            <v>Margita Idősek Otthona</v>
          </cell>
          <cell r="E159" t="str">
            <v>2111. Szada, Kisfaludy u. 4.</v>
          </cell>
        </row>
        <row r="160">
          <cell r="A160" t="str">
            <v>39N1100028640008</v>
          </cell>
          <cell r="B160" t="str">
            <v>pszichiártiai otthon</v>
          </cell>
          <cell r="C160" t="str">
            <v>3974 Ricse, Vasút u. 2.</v>
          </cell>
          <cell r="D160" t="str">
            <v>Borsod-Abaúj-Zemplén Megyei Szociális, Gyermekvédelmi Központ és Területi Gyermekvédelmi Szakszolgálat</v>
          </cell>
          <cell r="E160" t="str">
            <v>3532 Miskolc, Károly u. 12.</v>
          </cell>
        </row>
        <row r="161">
          <cell r="A161" t="str">
            <v>39N110003625000X</v>
          </cell>
          <cell r="B161" t="str">
            <v>Á.G.O. Hodász</v>
          </cell>
          <cell r="C161" t="str">
            <v>4334 Hodász, Tarnai tag 1.sz.</v>
          </cell>
          <cell r="D161" t="str">
            <v>Á.G.O. Hodász</v>
          </cell>
          <cell r="E161" t="str">
            <v>4334. Hodász, Tarnai tag</v>
          </cell>
        </row>
        <row r="162">
          <cell r="A162" t="str">
            <v>39N110010638000R</v>
          </cell>
          <cell r="B162" t="str">
            <v>Á.G. O. Fülpösdaróc</v>
          </cell>
          <cell r="C162" t="str">
            <v>4754 Fülpösdaróc, Fő u.66.sz.</v>
          </cell>
          <cell r="D162" t="str">
            <v>Á.G. O. Fülpösdaróc</v>
          </cell>
          <cell r="E162" t="str">
            <v>4754. Fülpösdaróc, Fő u. 66.</v>
          </cell>
        </row>
        <row r="163">
          <cell r="A163" t="str">
            <v>39N1100136370008</v>
          </cell>
          <cell r="B163" t="str">
            <v>Á.G.O. Győrtelek</v>
          </cell>
          <cell r="C163" t="str">
            <v>4752 Győrtelek, Kossuth Lajos u.41.sz.</v>
          </cell>
          <cell r="D163" t="str">
            <v>Á.G.O. Győrtelek</v>
          </cell>
          <cell r="E163" t="str">
            <v>4752. Győrtelek, Kossuth u. 41.</v>
          </cell>
        </row>
        <row r="164">
          <cell r="A164" t="str">
            <v>39N110017815000L</v>
          </cell>
          <cell r="B164" t="str">
            <v>Á.G.O. Mérk</v>
          </cell>
          <cell r="C164" t="str">
            <v>4351 Mérk, Hunyadi Mátyás u.183.sz</v>
          </cell>
          <cell r="D164" t="str">
            <v>Á.G.O. Mérk</v>
          </cell>
          <cell r="E164" t="str">
            <v>4351. Mérk, Hunyadi u.183.</v>
          </cell>
        </row>
        <row r="165">
          <cell r="A165" t="str">
            <v>39N110032218000X</v>
          </cell>
          <cell r="B165" t="str">
            <v>Gyermekvédelmi Központ Mátészalka</v>
          </cell>
          <cell r="C165" t="str">
            <v>4700 Mátészalka, Képes Géza u.2.sz.</v>
          </cell>
          <cell r="D165" t="str">
            <v>Gyermekvédelmi Központ Mátészalka</v>
          </cell>
          <cell r="E165" t="str">
            <v>4700. Mátészalka, Képes G. u. 2.sz</v>
          </cell>
        </row>
        <row r="166">
          <cell r="A166" t="str">
            <v>39N110046869000Q</v>
          </cell>
          <cell r="B166" t="str">
            <v>Á.G.O. Kisléta</v>
          </cell>
          <cell r="C166" t="str">
            <v>4325 Kisléta, Pócsi u.52.sz.</v>
          </cell>
          <cell r="D166" t="str">
            <v>Á.G.O. Kisléta</v>
          </cell>
          <cell r="E166" t="str">
            <v>4325. Kisléta, Pócsi u. 52.</v>
          </cell>
        </row>
        <row r="167">
          <cell r="A167" t="str">
            <v>39N110094335000X</v>
          </cell>
          <cell r="B167" t="str">
            <v>ápoló-gondozó otthon</v>
          </cell>
          <cell r="C167" t="str">
            <v>3910 Tokaj, Bethlen G. 36.</v>
          </cell>
          <cell r="D167" t="str">
            <v>Borsod-Abaúj-Zemplén Megyei Szociális, Gyermekvédelmi Központ és Területi Gyermekvédelmi Szakszolgálat</v>
          </cell>
          <cell r="E167" t="str">
            <v>3532 Miskolc, Károly u. 12.</v>
          </cell>
        </row>
        <row r="168">
          <cell r="A168" t="str">
            <v>39N110107342000F</v>
          </cell>
          <cell r="B168" t="str">
            <v>Á.G.O. Tarpa</v>
          </cell>
          <cell r="C168" t="str">
            <v>4931 Tarpa, Baksa-tanya 1.sz.</v>
          </cell>
          <cell r="D168" t="str">
            <v>Á.G.O. Tarpa</v>
          </cell>
          <cell r="E168" t="str">
            <v>4931. Tarpa, Baksatanya</v>
          </cell>
        </row>
        <row r="169">
          <cell r="A169" t="str">
            <v>39N110122895000V</v>
          </cell>
          <cell r="B169" t="str">
            <v>Á.G.O.Nyírbéltek</v>
          </cell>
          <cell r="C169" t="str">
            <v>4372 Nyírbéltek, Vasút u.43.sz.</v>
          </cell>
          <cell r="D169" t="str">
            <v>Á.G.O.Nyírbéltek</v>
          </cell>
          <cell r="E169" t="str">
            <v>4372. Nyírbéltek, Vasút u. 43.</v>
          </cell>
        </row>
        <row r="170">
          <cell r="A170" t="str">
            <v>39N110131360000Y</v>
          </cell>
          <cell r="B170" t="str">
            <v>Á.G.O. Hodász</v>
          </cell>
          <cell r="C170" t="str">
            <v>4334 Hodász, Tarnai tag 1.sz.</v>
          </cell>
          <cell r="D170" t="str">
            <v>Á.G.O. Hodász</v>
          </cell>
          <cell r="E170" t="str">
            <v>4334. Hodász, Tarnai tag</v>
          </cell>
        </row>
        <row r="171">
          <cell r="A171" t="str">
            <v>39N110139683000X</v>
          </cell>
          <cell r="B171" t="str">
            <v>Debreceni Terápiás Ház</v>
          </cell>
          <cell r="C171" t="str">
            <v>4031 Debrecen, Kishegyesi u.88.</v>
          </cell>
          <cell r="D171" t="str">
            <v>Debreceni Terápiás Ház</v>
          </cell>
          <cell r="E171" t="str">
            <v>4031. Debrecen, Kishegyesi út 88.</v>
          </cell>
        </row>
        <row r="172">
          <cell r="A172" t="str">
            <v>39N110146827000D</v>
          </cell>
          <cell r="B172" t="str">
            <v>Viktor Speciális Otthon</v>
          </cell>
          <cell r="C172" t="str">
            <v>2133 Sződliget, Külterület</v>
          </cell>
          <cell r="D172" t="str">
            <v>Viktor Speciális Otthon</v>
          </cell>
          <cell r="E172" t="str">
            <v>2133 Sződliget, Külterület</v>
          </cell>
        </row>
        <row r="173">
          <cell r="A173" t="str">
            <v>39N110155455000W</v>
          </cell>
          <cell r="B173" t="str">
            <v>Ezüstfenyő Idősek Otthona</v>
          </cell>
          <cell r="C173" t="str">
            <v>3147 Mizserfa, Május 1 . út 82.</v>
          </cell>
          <cell r="D173" t="str">
            <v>Ezüstfenyő Idősek Otthona</v>
          </cell>
          <cell r="E173" t="str">
            <v>3070. Bátonyterenye, Makarenkó út 24.</v>
          </cell>
        </row>
        <row r="174">
          <cell r="A174" t="str">
            <v>39N110190781000H</v>
          </cell>
          <cell r="B174" t="str">
            <v>Ápolási otthon</v>
          </cell>
          <cell r="C174" t="str">
            <v>4254 Nyíradony, Vörösmarty u. 26.</v>
          </cell>
          <cell r="D174" t="str">
            <v>Hajdúsági Szociális Szolgáltató Nonprofit Kft.</v>
          </cell>
          <cell r="E174" t="str">
            <v>4029 Debrecen, Monti ezredes u.7.</v>
          </cell>
        </row>
        <row r="175">
          <cell r="A175" t="str">
            <v>39N110278973000H</v>
          </cell>
          <cell r="B175" t="str">
            <v>Szőke Tisza JNSZ M-i Fogyatékosok Otthona Tiszaug</v>
          </cell>
          <cell r="C175" t="str">
            <v>6064 Tiszaug, Ságvári E. út 6</v>
          </cell>
          <cell r="D175" t="str">
            <v>Szőke Tisza JNSZ M-i Fogyatékosok Otthona Tiszaug</v>
          </cell>
          <cell r="E175" t="str">
            <v>6064. Tiszaug, Ságvári út 6.</v>
          </cell>
        </row>
        <row r="176">
          <cell r="A176" t="str">
            <v>39N1102789840006</v>
          </cell>
          <cell r="B176" t="str">
            <v>Szőke Tisza JNSZ M-i Fogyatékosok Otthona Tiszaug</v>
          </cell>
          <cell r="C176" t="str">
            <v>6064 Tiszaug, Ságvári E. út 6</v>
          </cell>
          <cell r="D176" t="str">
            <v>Szőke Tisza JNSZ M-i Fogyatékosok Otthona Tiszaug</v>
          </cell>
          <cell r="E176" t="str">
            <v>6064. Tiszaug, Ságvári út 6.</v>
          </cell>
        </row>
        <row r="177">
          <cell r="A177" t="str">
            <v>39N1103275240002</v>
          </cell>
          <cell r="B177" t="str">
            <v>gyermekotthon</v>
          </cell>
          <cell r="C177" t="str">
            <v>3345 Mónosbél, Dózsa György út 12.</v>
          </cell>
          <cell r="D177" t="str">
            <v>Mónosbéli Gyermekotthon</v>
          </cell>
          <cell r="E177" t="str">
            <v>3345 Mónosbél, Dózsa György út 12.</v>
          </cell>
        </row>
        <row r="178">
          <cell r="A178" t="str">
            <v>39N1103327780006</v>
          </cell>
          <cell r="B178" t="str">
            <v>foglalkoztató rehab. Intézet</v>
          </cell>
          <cell r="C178" t="str">
            <v>3630 Putnok, Bajcsy-Zs. u. 48.</v>
          </cell>
          <cell r="D178" t="str">
            <v>Borsod-Abaúj-Zemplén Megyei Szociális, Gyermekvédelmi Központ és Területi Gyermekvédelmi Szakszolgálat</v>
          </cell>
          <cell r="E178" t="str">
            <v>3532 Miskolc, Károly u. 12.</v>
          </cell>
        </row>
        <row r="179">
          <cell r="A179" t="str">
            <v>39N110346820000S</v>
          </cell>
          <cell r="B179" t="str">
            <v>pszichiátriai otthon</v>
          </cell>
          <cell r="C179" t="str">
            <v>3593 Hejőbába, Fő u. 120.</v>
          </cell>
          <cell r="D179" t="str">
            <v>Borsod-Abaúj-Zemplén Megyei Szociális, Gyermekvédelmi Központ és Területi Gyermekvédelmi Szakszolgálat</v>
          </cell>
          <cell r="E179" t="str">
            <v>3532 Miskolc, Károly u. 12.</v>
          </cell>
        </row>
        <row r="180">
          <cell r="A180" t="str">
            <v>39N1103793890005</v>
          </cell>
          <cell r="B180" t="str">
            <v>Szőke Tisza JNSZ M-i Fogyatékosok Otthona Tiszaug</v>
          </cell>
          <cell r="C180" t="str">
            <v>5471 Tiszakürt, Rózsa F. út 4-7</v>
          </cell>
          <cell r="D180" t="str">
            <v>Szőke Tisza JNSZ M-i Fogyatékosok Otthona Tiszaug</v>
          </cell>
          <cell r="E180" t="str">
            <v>6064. Tiszaug, Ságvári út 6.</v>
          </cell>
        </row>
        <row r="181">
          <cell r="A181" t="str">
            <v>39N1104077650004</v>
          </cell>
          <cell r="B181" t="str">
            <v>Törődés Pszichiátriai Betegek Otthona</v>
          </cell>
          <cell r="C181" t="str">
            <v>2182 Domony, Fő út 93.</v>
          </cell>
          <cell r="D181" t="str">
            <v>Törődés Pszichiátriai Betegek Otthona</v>
          </cell>
          <cell r="E181" t="str">
            <v>2182. Domony, Fő u. 93.</v>
          </cell>
        </row>
        <row r="182">
          <cell r="A182" t="str">
            <v>39N110426984000A</v>
          </cell>
          <cell r="B182" t="str">
            <v>idősek otthona</v>
          </cell>
          <cell r="C182" t="str">
            <v>3897 Zsujta, Fő u. 11.</v>
          </cell>
          <cell r="D182" t="str">
            <v>Borsod-Abaúj-Zemplén Megyei Szociális, Gyermekvédelmi Központ és Területi Gyermekvédelmi Szakszolgálat</v>
          </cell>
          <cell r="E182" t="str">
            <v>3532 Miskolc, Károly u. 12.</v>
          </cell>
        </row>
        <row r="183">
          <cell r="A183" t="str">
            <v>39N110430813000T</v>
          </cell>
          <cell r="B183" t="str">
            <v>Gyermekvédelmi Központ Tiszadob</v>
          </cell>
          <cell r="C183" t="str">
            <v>4456 Tiszadob, Táncsics Mihály u.12.sz.</v>
          </cell>
          <cell r="D183" t="str">
            <v>Gyermekvédelmi Központ Tiszadob</v>
          </cell>
          <cell r="E183" t="str">
            <v>4456. Tiszadob, Táncsics u. 12.</v>
          </cell>
        </row>
        <row r="184">
          <cell r="A184" t="str">
            <v>39N110437534000E</v>
          </cell>
          <cell r="B184" t="str">
            <v>Viktor Speciális Otthon</v>
          </cell>
          <cell r="C184" t="str">
            <v>2600 Vác, Naszály út 31.</v>
          </cell>
          <cell r="D184" t="str">
            <v>Viktor Speciális Otthon </v>
          </cell>
          <cell r="E184" t="str">
            <v>2133 Sződliget, Szeszgyár u. 17-31.</v>
          </cell>
        </row>
        <row r="185">
          <cell r="A185" t="str">
            <v>39N110440309000V</v>
          </cell>
          <cell r="B185" t="str">
            <v>gondoskodás és esély háza</v>
          </cell>
          <cell r="C185" t="str">
            <v>3770 Sajószentpéter, Csiba L. u. 1.</v>
          </cell>
          <cell r="D185" t="str">
            <v>Borsod-Abaúj-Zemplén Megyei Szociális, Gyermekvédelmi Központ és Területi Gyermekvédelmi Szakszolgálat</v>
          </cell>
          <cell r="E185" t="str">
            <v>3532 Miskolc, Károly u. 12.</v>
          </cell>
        </row>
        <row r="186">
          <cell r="A186" t="str">
            <v>39N110447391000Z</v>
          </cell>
          <cell r="B186" t="str">
            <v>Baglyaskő Idősek Otthona</v>
          </cell>
          <cell r="C186" t="str">
            <v>3102 Salgótarján, Petőfi út 92-94.</v>
          </cell>
          <cell r="D186" t="str">
            <v>Baglyaskő Idősek Otthona</v>
          </cell>
          <cell r="E186" t="str">
            <v>3100. Salgótarján, Petőfi út 92-94.</v>
          </cell>
        </row>
        <row r="187">
          <cell r="A187" t="str">
            <v>39N1104537970000</v>
          </cell>
          <cell r="B187" t="str">
            <v>szociális otthon</v>
          </cell>
          <cell r="C187" t="str">
            <v>4138 Komádi, Fő u. 222-224.</v>
          </cell>
          <cell r="D187" t="str">
            <v>Bihari Szociális Szolgáltató Nonprofit Kft.</v>
          </cell>
          <cell r="E187" t="str">
            <v>4029 Debrecen, Monti ezredes u.7.</v>
          </cell>
        </row>
        <row r="188">
          <cell r="A188" t="str">
            <v>39N1105010590003</v>
          </cell>
          <cell r="B188" t="str">
            <v>Fogyatékos és pszichiátriai betegek otthona</v>
          </cell>
          <cell r="C188" t="str">
            <v>4080 Hajdúnánás, Magyar u. 46.</v>
          </cell>
          <cell r="D188" t="str">
            <v>Hajdúsági Szociális Szolgáltató Nonprofit Kft.</v>
          </cell>
          <cell r="E188" t="str">
            <v>4029 Debrecen, Monti ezredes u.7.</v>
          </cell>
        </row>
        <row r="189">
          <cell r="A189" t="str">
            <v>39N110531570000B</v>
          </cell>
          <cell r="B189" t="str">
            <v>Napraforgó Speciális Otthon</v>
          </cell>
          <cell r="C189" t="str">
            <v>2085 Pilisvörösvár, Fő u. 147.</v>
          </cell>
          <cell r="D189" t="str">
            <v>Napraforgó Speciális Otthon</v>
          </cell>
          <cell r="E189" t="str">
            <v>2085 Pilisvörösvár, Fő u. 147.</v>
          </cell>
        </row>
        <row r="190">
          <cell r="A190" t="str">
            <v>39N110553289000L</v>
          </cell>
          <cell r="B190" t="str">
            <v>Kastély Otthon JNSZ M-i Pszichiátriai és Szenvedélybetegek Otthona és Rehab. Intézménye Újszász</v>
          </cell>
          <cell r="C190" t="str">
            <v>5052 Újszász, Abonyi út.1.</v>
          </cell>
          <cell r="D190" t="str">
            <v>Kastély Otthon JNSZ M-i Pszichiátriai és Szenvedélybetegek Otthona és Rehab. Intézménye Újszász</v>
          </cell>
          <cell r="E190" t="str">
            <v>5052. Újszász, Abonyi út 1.</v>
          </cell>
        </row>
        <row r="191">
          <cell r="A191" t="str">
            <v>39N110579106000P</v>
          </cell>
          <cell r="B191" t="str">
            <v>Integrált Szociális Otthon</v>
          </cell>
          <cell r="C191" t="str">
            <v>2365 Inárcs, Kastély u. 2.</v>
          </cell>
          <cell r="D191" t="str">
            <v>Integrált Szociális Otthon</v>
          </cell>
          <cell r="E191" t="str">
            <v>2365 Inárcs, Kastély u. 2.</v>
          </cell>
        </row>
        <row r="192">
          <cell r="A192" t="str">
            <v>39N1105824680005</v>
          </cell>
          <cell r="B192" t="str">
            <v>Pilisi Gyermekotthon, Óvoda, Általános Iskola, Speciális Szakiskola, Készségfejlesztő Speciális Szakiskola</v>
          </cell>
          <cell r="C192" t="str">
            <v>2721 Pilis, Kossuth Lajos u. 31</v>
          </cell>
          <cell r="D192" t="str">
            <v>Pilisi Gyermekotthon, Óvoda, Általános Iskola, Speciális Szakiskola, Készségfejlesztő Speciális Szakiskola</v>
          </cell>
          <cell r="E192" t="str">
            <v>2721 Pilis, Kossuth Lajos u. 31</v>
          </cell>
        </row>
        <row r="193">
          <cell r="A193" t="str">
            <v>39N1106001990007</v>
          </cell>
          <cell r="B193" t="str">
            <v>Borostyán Otthon</v>
          </cell>
          <cell r="C193" t="str">
            <v>2711 Tápiószentmárton, Ady E. u. 35.</v>
          </cell>
          <cell r="D193" t="str">
            <v>Borostyán Otthon</v>
          </cell>
          <cell r="E193" t="str">
            <v>2711 Tápiószentmárton, Ady E. u. 35.</v>
          </cell>
        </row>
        <row r="194">
          <cell r="A194" t="str">
            <v>39N110653179000O</v>
          </cell>
          <cell r="B194" t="str">
            <v>Kőris Otthon</v>
          </cell>
          <cell r="C194" t="str">
            <v>2750 Nagykőrös, Ady E. u. 16.</v>
          </cell>
          <cell r="D194" t="str">
            <v>Kőris Otthon</v>
          </cell>
          <cell r="E194" t="str">
            <v>2750 Nagykőrös, Ady E. u. 16.</v>
          </cell>
        </row>
        <row r="195">
          <cell r="A195" t="str">
            <v>39N110707691000K</v>
          </cell>
          <cell r="B195" t="str">
            <v>Intézmény</v>
          </cell>
          <cell r="C195" t="str">
            <v>2687 Bercel, Petőfi út 2.</v>
          </cell>
          <cell r="D195" t="str">
            <v>Harmónia Rehabilitációs Intézet és Ápoló Gondozó Otthon</v>
          </cell>
          <cell r="E195" t="str">
            <v>2687 Bercel, Petőfi út 2.</v>
          </cell>
        </row>
        <row r="196">
          <cell r="A196" t="str">
            <v>39N110756870000N</v>
          </cell>
          <cell r="B196" t="str">
            <v>JNSZ M-i Angolkert Idősek Otthona, Pszichiátriai Betegek Otthona és Rehab. Intézménye</v>
          </cell>
          <cell r="C196" t="str">
            <v>5200 Törökszentmiklós, Deák Ferenc út 100.</v>
          </cell>
          <cell r="D196" t="str">
            <v>JNSZ M-i Angolkert Idősek Otthona, Pszichiátriai Betegek Otthona és Rehab. Intézménye Törökszentmiklós</v>
          </cell>
          <cell r="E196" t="str">
            <v>5200. Törökszentmiklós, Deák Ferenc út 100.</v>
          </cell>
        </row>
        <row r="197">
          <cell r="A197" t="str">
            <v>39N110791485000O</v>
          </cell>
          <cell r="B197" t="str">
            <v>JNSZ M-i Angolkert Idősek Otthona, Pszichiátriai Betegek Otthona és Rehab. Intézménye</v>
          </cell>
          <cell r="C197" t="str">
            <v>5231 Fegyvernek, Angolkert u. 1.</v>
          </cell>
          <cell r="D197" t="str">
            <v>JNSZ M-i Angolkert Idősek Otthona, Pszichiátriai Betegek Otthona és Rehab. Intézménye Törökszentmiklós</v>
          </cell>
          <cell r="E197" t="str">
            <v>5200. Törökszentmiklós, Deák Ferenc út 100.</v>
          </cell>
        </row>
        <row r="198">
          <cell r="A198" t="str">
            <v>39N110813061000J</v>
          </cell>
          <cell r="B198" t="str">
            <v>Fenyves Otthon JNSZ M-i Fogyatékosok Otthona Bánhalma</v>
          </cell>
          <cell r="C198" t="str">
            <v>5349 Bánhalma, Tanya 34.</v>
          </cell>
          <cell r="D198" t="str">
            <v>Fenyves Otthon JNSZ M-i Fogyatékosok Otthona Bánhalma</v>
          </cell>
          <cell r="E198" t="str">
            <v>5349. Kenderes-Bánhalma, Tanya út 34.</v>
          </cell>
        </row>
        <row r="199">
          <cell r="A199" t="str">
            <v>39N110829218000H</v>
          </cell>
          <cell r="B199" t="str">
            <v>Fejér Megyei Integrált Szociális Intézmény</v>
          </cell>
          <cell r="C199" t="str">
            <v>2060 Bicske, Szt. László u. 48</v>
          </cell>
          <cell r="D199" t="str">
            <v>Fejér Megyei Integrált Szociális Intézmény</v>
          </cell>
          <cell r="E199" t="str">
            <v>8154. Polgárdi-Tekerespuszta</v>
          </cell>
        </row>
        <row r="200">
          <cell r="A200" t="str">
            <v>39N110829405000O</v>
          </cell>
          <cell r="B200" t="str">
            <v>szociális otthon</v>
          </cell>
          <cell r="C200" t="str">
            <v>4130 Derecske, Morgó tanya 1.</v>
          </cell>
          <cell r="D200" t="str">
            <v>Bihari Szociális Szolgáltató Nonprofit Kft.</v>
          </cell>
          <cell r="E200" t="str">
            <v>4029 Debrecen, Monti ezredes u.7.</v>
          </cell>
        </row>
        <row r="201">
          <cell r="A201" t="str">
            <v>39N1108295420008</v>
          </cell>
          <cell r="B201" t="str">
            <v>Komárom-Esztergom Megyei Integrált Szociális Intézmény</v>
          </cell>
          <cell r="C201" t="str">
            <v>2028 Pilismarót-Basaharc,</v>
          </cell>
          <cell r="D201" t="str">
            <v>Komárom-Esztergom Megyei Integrált Szociális Intézmény</v>
          </cell>
          <cell r="E201" t="str">
            <v>2509. Esztergom-Kertváros Dr. Niedermann Gyula u. 1.</v>
          </cell>
        </row>
        <row r="202">
          <cell r="A202" t="str">
            <v>39N110829853000D</v>
          </cell>
          <cell r="B202" t="str">
            <v>Nógrád Megyei Gyermekvédelmi Központ és Területi Gyermekvédelmi Szakszolgálat</v>
          </cell>
          <cell r="C202" t="str">
            <v>2656 Szátok, Kossuth út 106-108.</v>
          </cell>
          <cell r="D202" t="str">
            <v>Nógrád Megyei Gyermekvédelmi Központ és Területi Gyermekvédelmi Szakszolgálat</v>
          </cell>
          <cell r="E202" t="str">
            <v>3100. Salgótarján, Ruhagyári út. 9.</v>
          </cell>
        </row>
        <row r="203">
          <cell r="A203" t="str">
            <v>39N110863514000S</v>
          </cell>
          <cell r="B203" t="str">
            <v>Abonyi Speciális Otthon </v>
          </cell>
          <cell r="C203" t="str">
            <v>2740 Abony, Nagykőrösi u. 10.</v>
          </cell>
          <cell r="D203" t="str">
            <v>Abonyi Speciális Otthon </v>
          </cell>
          <cell r="E203" t="str">
            <v>2740 Abony, Nagykőrösi u. 10.</v>
          </cell>
        </row>
        <row r="204">
          <cell r="A204" t="str">
            <v>39N110884882000N</v>
          </cell>
          <cell r="B204" t="str">
            <v>Nógrád Megyei Gyermekvédelmi Központ és Területi Gyermekvédelmi Szakszolgálat</v>
          </cell>
          <cell r="C204" t="str">
            <v>3100 Salgótarján, Ruhagyári út 9.</v>
          </cell>
          <cell r="D204" t="str">
            <v>Nógrád Megyei Gyermekvédelmi Központ és Területi Gyermekvédelmi Szakszolgálat</v>
          </cell>
          <cell r="E204" t="str">
            <v>3100. Salgótarján, Ruhagyári út. 9.</v>
          </cell>
        </row>
        <row r="205">
          <cell r="A205" t="str">
            <v>39N1109256200008</v>
          </cell>
          <cell r="B205" t="str">
            <v>idősek otthona</v>
          </cell>
          <cell r="C205" t="str">
            <v>3000 Hatvan, Kórház u. 3-5.</v>
          </cell>
          <cell r="D205" t="str">
            <v>Hatvani Idősek Otthona</v>
          </cell>
          <cell r="E205" t="str">
            <v>3000 Hatvan, Kórház u. 3-5.</v>
          </cell>
        </row>
        <row r="206">
          <cell r="A206" t="str">
            <v>39N110954270000O</v>
          </cell>
          <cell r="B206" t="str">
            <v>idősotthon</v>
          </cell>
          <cell r="C206" t="str">
            <v>3015 Csány, Csillag u. 27.</v>
          </cell>
          <cell r="D206" t="str">
            <v>Csányi Idősek Otthona</v>
          </cell>
          <cell r="E206" t="str">
            <v>3015 Csány, Csillag u. 27.</v>
          </cell>
        </row>
        <row r="207">
          <cell r="A207" t="str">
            <v>39N1109695840002</v>
          </cell>
          <cell r="B207" t="str">
            <v>idősek ápoló-gondozó otthona</v>
          </cell>
          <cell r="C207" t="str">
            <v>3860 Encs, Ady u. 1.</v>
          </cell>
          <cell r="D207" t="str">
            <v>Borsod-Abaúj-Zemplén Megyei Szociális, Gyermekvédelmi Központ és Területi Gyermekvédelmi Szakszolgálat</v>
          </cell>
          <cell r="E207" t="str">
            <v>3532 Miskolc, Károly u. 12.</v>
          </cell>
        </row>
        <row r="208">
          <cell r="A208" t="str">
            <v>39N1109700190006</v>
          </cell>
          <cell r="B208" t="str">
            <v>idősek otthona</v>
          </cell>
          <cell r="C208" t="str">
            <v>3291 Vámosgyörk, István király út 1</v>
          </cell>
          <cell r="D208" t="str">
            <v>Vámosgyörki Idősek Otthona</v>
          </cell>
          <cell r="E208" t="str">
            <v>3291 Vámosgyörk, István király u. 1.</v>
          </cell>
        </row>
        <row r="209">
          <cell r="A209" t="str">
            <v>39N110994523000J</v>
          </cell>
          <cell r="B209" t="str">
            <v>Á.G. O. Mándok</v>
          </cell>
          <cell r="C209" t="str">
            <v>4644 Mándok, Ady Endre u.73.sz.</v>
          </cell>
          <cell r="D209" t="str">
            <v>Á.G. O. Mándok</v>
          </cell>
          <cell r="E209" t="str">
            <v>4644. Mándok, Ady E. u. 73.</v>
          </cell>
        </row>
        <row r="210">
          <cell r="A210" t="str">
            <v>39N110995194000T</v>
          </cell>
          <cell r="B210" t="str">
            <v>Idősek Otthona</v>
          </cell>
          <cell r="C210" t="str">
            <v>3300 Eger, Petőfi S. u.26/b.</v>
          </cell>
          <cell r="D210" t="str">
            <v>Egri Idősek Otthona</v>
          </cell>
          <cell r="E210" t="str">
            <v>3300 Eger, Petőfi S. u. 26/B</v>
          </cell>
        </row>
        <row r="211">
          <cell r="A211" t="str">
            <v>39N1110013210005</v>
          </cell>
          <cell r="B211" t="str">
            <v>Andornaktályai Fogyatékosok Otthona és Rehabilitációs Intézete</v>
          </cell>
          <cell r="C211" t="str">
            <v>3399 Andornaktálya, Rákóczi út 289.</v>
          </cell>
          <cell r="D211" t="str">
            <v>Andornaktályai Fogyatékosok Otthona és Rehabilitációs Intézete</v>
          </cell>
          <cell r="E211" t="str">
            <v>3399 Andornaktálya, Rákóczi út 289.</v>
          </cell>
        </row>
        <row r="212">
          <cell r="A212" t="str">
            <v>39N111002163000E</v>
          </cell>
          <cell r="B212" t="str">
            <v>Egri Gyermekotthon és Fogyatékosok Otthona</v>
          </cell>
          <cell r="C212" t="str">
            <v>3300 Eger, Szalapart út 84.</v>
          </cell>
          <cell r="D212" t="str">
            <v>Egri Gyermekotthon és Fogyatékosok Otthona</v>
          </cell>
          <cell r="E212" t="str">
            <v>3300 Eger, Szalapart u. 84.</v>
          </cell>
        </row>
        <row r="213">
          <cell r="A213" t="str">
            <v>39N1110074930009</v>
          </cell>
          <cell r="B213" t="str">
            <v>idősek otthona</v>
          </cell>
          <cell r="C213" t="str">
            <v>3600 Ózd, Dózsa Gy. u. 50.</v>
          </cell>
          <cell r="D213" t="str">
            <v>Borsod-Abaúj-Zemplén Megyei Szociális, Gyermekvédelmi Központ és Területi Gyermekvédelmi Szakszolgálat</v>
          </cell>
          <cell r="E213" t="str">
            <v>3532 Miskolc, Károly u. 12.</v>
          </cell>
        </row>
        <row r="214">
          <cell r="A214" t="str">
            <v>39N111014458000N</v>
          </cell>
          <cell r="B214" t="str">
            <v>idősek otthona</v>
          </cell>
          <cell r="C214" t="str">
            <v>3743 Ormosbánya, Ady u. 33.</v>
          </cell>
          <cell r="D214" t="str">
            <v>Borsod-Abaúj-Zemplén Megyei Szociális, Gyermekvédelmi Központ és Területi Gyermekvédelmi Szakszolgálat</v>
          </cell>
          <cell r="E214" t="str">
            <v>3532 Miskolc, Károly u. 12.</v>
          </cell>
        </row>
        <row r="215">
          <cell r="A215" t="str">
            <v>39N1110265400000</v>
          </cell>
          <cell r="B215" t="str">
            <v>pszichiátriai betegotthon</v>
          </cell>
          <cell r="C215" t="str">
            <v>3462 Borsodivánka, József A. u. 1.</v>
          </cell>
          <cell r="D215" t="str">
            <v>Borsod-Abaúj-Zemplén Megyei Szociális, Gyermekvédelmi Központ és Területi Gyermekvédelmi Szakszolgálat</v>
          </cell>
          <cell r="E215" t="str">
            <v>3532 Miskolc, Károly u. 12.</v>
          </cell>
        </row>
        <row r="216">
          <cell r="A216" t="str">
            <v>39N111043001000N</v>
          </cell>
          <cell r="B216" t="str">
            <v>szociális otthon</v>
          </cell>
          <cell r="C216" t="str">
            <v>4130 Derecske, Sas u. 1.</v>
          </cell>
          <cell r="D216" t="str">
            <v>Bihari Szociális Szolgáltató Nonprofit Kft.</v>
          </cell>
          <cell r="E216" t="str">
            <v>4029 Debrecen, Monti ezredes u.7.</v>
          </cell>
        </row>
        <row r="217">
          <cell r="A217" t="str">
            <v>39N111055414000N</v>
          </cell>
          <cell r="B217" t="str">
            <v>pszichiátriai betegotthon</v>
          </cell>
          <cell r="C217" t="str">
            <v>3741 Izsófalva, Mária táró 2/1</v>
          </cell>
          <cell r="D217" t="str">
            <v>Borsod-Abaúj-Zemplén Megyei Szociális, Gyermekvédelmi Központ és Területi Gyermekvédelmi Szakszolgálat</v>
          </cell>
          <cell r="E217" t="str">
            <v>3532 Miskolc, Károly u. 12.</v>
          </cell>
        </row>
        <row r="218">
          <cell r="A218" t="str">
            <v>39N111096858000I</v>
          </cell>
          <cell r="B218" t="str">
            <v>ápoló-gondozó otthon</v>
          </cell>
          <cell r="C218" t="str">
            <v>3885 Boldogkőváralja, Kossuth u. 2.</v>
          </cell>
          <cell r="D218" t="str">
            <v>Borsod-Abaúj-Zemplén Megyei Szociális, Gyermekvédelmi Központ és Területi Gyermekvédelmi Szakszolgálat</v>
          </cell>
          <cell r="E218" t="str">
            <v>3532 Miskolc, Károly u. 12.</v>
          </cell>
        </row>
        <row r="219">
          <cell r="A219" t="str">
            <v>39N1110988760000</v>
          </cell>
          <cell r="B219" t="str">
            <v>gyermekotthon</v>
          </cell>
          <cell r="C219" t="str">
            <v>3895 Gönc, Kossuth u. 83.</v>
          </cell>
          <cell r="D219" t="str">
            <v>Borsod-Abaúj-Zemplén Megyei Szociális, Gyermekvédelmi Központ és Területi Gyermekvédelmi Szakszolgálat</v>
          </cell>
          <cell r="E219" t="str">
            <v>3532 Miskolc, Károly u. 12.</v>
          </cell>
        </row>
        <row r="220">
          <cell r="A220" t="str">
            <v>39N111113145000Q</v>
          </cell>
          <cell r="B220" t="str">
            <v>lakásotthon</v>
          </cell>
          <cell r="C220" t="str">
            <v>3525 Miskolc, Fülep J.u 11.</v>
          </cell>
          <cell r="D220" t="str">
            <v>Borsod-Abaúj-Zemplén Megyei Szociális, Gyermekvédelmi Központ és Területi Gyermekvédelmi Szakszolgálat</v>
          </cell>
          <cell r="E220" t="str">
            <v>3532 Miskolc, Károly u. 12.</v>
          </cell>
        </row>
        <row r="221">
          <cell r="A221" t="str">
            <v>39N111119261000G</v>
          </cell>
          <cell r="B221" t="str">
            <v>befogadóotthon</v>
          </cell>
          <cell r="C221" t="str">
            <v>3532 Miskolc, Károly u.12.</v>
          </cell>
          <cell r="D221" t="str">
            <v>Borsod-Abaúj-Zemplén Megyei Szociális, Gyermekvédelmi Központ és Területi Gyermekvédelmi Szakszolgálat</v>
          </cell>
          <cell r="E221" t="str">
            <v>3532 Miskolc, Károly u. 12.</v>
          </cell>
        </row>
        <row r="222">
          <cell r="A222" t="str">
            <v>39N111170092000P</v>
          </cell>
          <cell r="B222" t="str">
            <v>Miskoci Egyesített Szociális és Gyermekvédelmi Intézmény</v>
          </cell>
          <cell r="C222" t="str">
            <v>3515 Miskolc, Egyetem utca 1.</v>
          </cell>
          <cell r="D222" t="str">
            <v>Miskoci Egyesített Szociális és Gyermekvédelmi Intézmény</v>
          </cell>
          <cell r="E222" t="str">
            <v>3515 Miskolc, Egyetem utca 1.</v>
          </cell>
        </row>
        <row r="223">
          <cell r="A223" t="str">
            <v>39N111175514000P</v>
          </cell>
          <cell r="B223" t="str">
            <v>gyermekotthon</v>
          </cell>
          <cell r="C223" t="str">
            <v>3641 Nagybarca, Külterület 1.</v>
          </cell>
          <cell r="D223" t="str">
            <v>Borsod-Abaúj-Zemplén Megyei Szociális, Gyermekvédelmi Központ és Területi Gyermekvédelmi Szakszolgálat</v>
          </cell>
          <cell r="E223" t="str">
            <v>3532 Miskolc, Károly u. 12.</v>
          </cell>
        </row>
        <row r="224">
          <cell r="A224" t="str">
            <v>39N111189851000S</v>
          </cell>
          <cell r="B224" t="str">
            <v>idősek otthona</v>
          </cell>
          <cell r="C224" t="str">
            <v>3671 Borsodnádasd, Móricz Zs. u. 4.</v>
          </cell>
          <cell r="D224" t="str">
            <v>Borsod-Abaúj-Zemplén Megyei Szociális, Gyermekvédelmi Központ és Területi Gyermekvédelmi Szakszolgálat</v>
          </cell>
          <cell r="E224" t="str">
            <v>3532 Miskolc, Károly u. 12.</v>
          </cell>
        </row>
        <row r="225">
          <cell r="A225" t="str">
            <v>39N111206228000S</v>
          </cell>
          <cell r="B225" t="str">
            <v>Fehér Akác JNSZ Megyei Idősek Otthona Jászapáti</v>
          </cell>
          <cell r="C225" t="str">
            <v>5130 Jászapáti, Juhász Máté u. 2-4.</v>
          </cell>
          <cell r="D225" t="str">
            <v>Fehér Akác JNSZ Megyei Idősek Otthona Jászapáti</v>
          </cell>
          <cell r="E225" t="str">
            <v>5130. Jászapáti, Juhász Máté út 2-4.</v>
          </cell>
        </row>
        <row r="226">
          <cell r="A226" t="str">
            <v>39N111234778000Q</v>
          </cell>
          <cell r="B226" t="str">
            <v>idősek otthona , iroda</v>
          </cell>
          <cell r="C226" t="str">
            <v>3770 Sajószentpéter, Somogyi B. u.2-4</v>
          </cell>
          <cell r="D226" t="str">
            <v>Borsod-Abaúj-Zemplén Megyei Szociális, Gyermekvédelmi Központ és Területi Gyermekvédelmi Szakszolgálat</v>
          </cell>
          <cell r="E226" t="str">
            <v>3532 Miskolc, Károly u. 12.</v>
          </cell>
        </row>
        <row r="227">
          <cell r="A227" t="str">
            <v>39N112578816000U</v>
          </cell>
          <cell r="B227" t="str">
            <v>Ápoló-Gondozó Otthon</v>
          </cell>
          <cell r="C227" t="str">
            <v>4972 Gacsáj, Ady Endre u.27.sz.</v>
          </cell>
          <cell r="D227" t="str">
            <v>Szabolcs – Szatmár – Bereg Megyei „Kék madár” Ápoló - Gondozó Otthon Gacsály </v>
          </cell>
          <cell r="E227" t="str">
            <v>4972 Gacsáj, Ady Endre u. 27.</v>
          </cell>
        </row>
        <row r="228">
          <cell r="A228" t="str">
            <v>39N112578927000C</v>
          </cell>
          <cell r="B228" t="str">
            <v>Idősek otthona</v>
          </cell>
          <cell r="C228" t="str">
            <v>4080 Hajdúnánás, Fürdő u. 1.</v>
          </cell>
          <cell r="D228" t="str">
            <v>Hajdúsági Szociális Szolgáltató Nonprofit Kft.</v>
          </cell>
          <cell r="E228" t="str">
            <v>4029 Debrecen, Monti ezredes u.7.</v>
          </cell>
        </row>
        <row r="229">
          <cell r="A229" t="str">
            <v>39N112579063000Q</v>
          </cell>
          <cell r="B229" t="str">
            <v>EMMI Debreceni Javítóintézete</v>
          </cell>
          <cell r="C229" t="str">
            <v>4032 Debrecen, Böszörményi út 173.</v>
          </cell>
          <cell r="D229" t="str">
            <v>EMMI Debreceni Javítóintézete</v>
          </cell>
          <cell r="E229" t="str">
            <v>4032. Debrecen, Böszörményi út 173.</v>
          </cell>
        </row>
        <row r="230">
          <cell r="A230" t="str">
            <v>39N1125790680001</v>
          </cell>
          <cell r="B230" t="str">
            <v>Debreceni Fogyatékosokat Ellátó Intézmény</v>
          </cell>
          <cell r="C230" t="str">
            <v>4032 Debrecen, Böszörményi út 148.</v>
          </cell>
          <cell r="D230" t="str">
            <v>Debreceni Fogyatékosokat Ellátó Intézmény</v>
          </cell>
          <cell r="E230" t="str">
            <v>4032 Debrecen, Böszörményi út 148.</v>
          </cell>
        </row>
        <row r="231">
          <cell r="A231" t="str">
            <v>39N112579206000X</v>
          </cell>
          <cell r="B231" t="str">
            <v>Tápiógyörgyei Pszichiátriai Betegek Otthona </v>
          </cell>
          <cell r="C231" t="str">
            <v>2767 Tápiógyörgye, Táncsics Mihály út 1.</v>
          </cell>
          <cell r="D231" t="str">
            <v>Tápiógyörgyei Pszichiátriai Betegek Otthona </v>
          </cell>
          <cell r="E231" t="str">
            <v>2767. Tápiógyörgye, Táncsics Mihály út 1.</v>
          </cell>
        </row>
        <row r="232">
          <cell r="A232" t="str">
            <v>39N112579288000C</v>
          </cell>
          <cell r="B232" t="str">
            <v>EMMI Aszódi Javítóintézet, Általános Iskola, Szakiskola és Speciális Szakiskola</v>
          </cell>
          <cell r="C232" t="str">
            <v>2170 Aszód, Baross tér 2.</v>
          </cell>
          <cell r="D232" t="str">
            <v>EMMI Aszódi Javítóintézet, Általános Iskola, Szakiskola és Speciális Szakiskola</v>
          </cell>
          <cell r="E232" t="str">
            <v>2170. Aszód, Baross Gábor tér 2.</v>
          </cell>
        </row>
        <row r="233">
          <cell r="A233" t="str">
            <v>39N112579308000G</v>
          </cell>
          <cell r="B233" t="str">
            <v>Topház Speciális Otthon</v>
          </cell>
          <cell r="C233" t="str">
            <v>2131 Göd, Munkácsy Mihály u. 2.</v>
          </cell>
          <cell r="D233" t="str">
            <v>Topház Speciális Otthon</v>
          </cell>
          <cell r="E233" t="str">
            <v>2132. Göd, Munkácsy u. 2.</v>
          </cell>
        </row>
        <row r="234">
          <cell r="A234" t="str">
            <v>39N112579313000Z</v>
          </cell>
          <cell r="B234" t="str">
            <v>Károlyi István Gyermekközpont</v>
          </cell>
          <cell r="C234" t="str">
            <v>2153 Fót, Vörösmarty tér 2.</v>
          </cell>
          <cell r="D234" t="str">
            <v>Károlyi István Gyermekközpont</v>
          </cell>
          <cell r="E234" t="str">
            <v>2153. Fót, Vörösmarty tér 2.</v>
          </cell>
        </row>
        <row r="235">
          <cell r="A235" t="str">
            <v>39N112579318000A</v>
          </cell>
          <cell r="B235" t="str">
            <v>ÉLATFA REHABILITÁCIÓS INTÉZET</v>
          </cell>
          <cell r="C235" t="str">
            <v>2120 DUNAKESZI , FÓTI ÚT 75</v>
          </cell>
          <cell r="D235" t="str">
            <v>ÉLETFA REHABILITÁCIÓS INTÉZET</v>
          </cell>
          <cell r="E235" t="str">
            <v>2120 DUNAKESZI, FÓTI ÚT 75</v>
          </cell>
        </row>
        <row r="236">
          <cell r="A236" t="str">
            <v>39N1125793450007</v>
          </cell>
          <cell r="B236" t="str">
            <v>Gólyafészek Otthon JNSZ M-i Fogyatékosok Otthona Karcag</v>
          </cell>
          <cell r="C236" t="str">
            <v>5300 Karcag, Zöldfa u. 48.</v>
          </cell>
          <cell r="D236" t="str">
            <v>Gólyafészek Otthon JNSZ M-i Fogyatékosok Otthona Karcag</v>
          </cell>
          <cell r="E236" t="str">
            <v>5300. Karcag, Zöldfa út 48.</v>
          </cell>
        </row>
        <row r="237">
          <cell r="A237" t="str">
            <v>39N112579415000I</v>
          </cell>
          <cell r="B237" t="str">
            <v>intézet</v>
          </cell>
          <cell r="C237" t="str">
            <v>3188 Ludányhalászi Rákóczi út 71-73</v>
          </cell>
          <cell r="D237" t="str">
            <v>Ipolypart Ápoló Gondozó Otthon és Rehabilitációs Intézet</v>
          </cell>
          <cell r="E237" t="str">
            <v>3188 Ludányhalászi Rákóczi út 71-73</v>
          </cell>
        </row>
        <row r="238">
          <cell r="A238" t="str">
            <v>39N112579423000M</v>
          </cell>
          <cell r="B238" t="str">
            <v>Ezüstfenyő Idősek Otthona</v>
          </cell>
          <cell r="C238" t="str">
            <v>3078 Bátonyterenye, Makarenkó út 24.</v>
          </cell>
          <cell r="D238" t="str">
            <v>Ezüstfenyő Idősek Otthona</v>
          </cell>
          <cell r="E238" t="str">
            <v>3070. Bátonyterenye, Makarenkó út 24.</v>
          </cell>
        </row>
        <row r="239">
          <cell r="A239" t="str">
            <v>39N1125794270002</v>
          </cell>
          <cell r="B239" t="str">
            <v>Otthon és Lakóotthon</v>
          </cell>
          <cell r="C239" t="str">
            <v>2660 Balassagyarmat, Szontágh Pál út 44. </v>
          </cell>
          <cell r="D239" t="str">
            <v>Reménysugár Otthon</v>
          </cell>
          <cell r="E239" t="str">
            <v>2660 Balassagyarmat, Szontágh Pál út 44. </v>
          </cell>
        </row>
        <row r="240">
          <cell r="A240" t="str">
            <v>39N112579439000N</v>
          </cell>
          <cell r="B240" t="str">
            <v>Pszichiátriai Intézet</v>
          </cell>
          <cell r="C240" t="str">
            <v>3390 Füzesabony, Tábor út 52</v>
          </cell>
          <cell r="D240" t="str">
            <v>Füzesabonyi Pszichiátriai és Szenvedélybetegek Otthona</v>
          </cell>
          <cell r="E240" t="str">
            <v>3390 Füzesabony, Tábor út 52.</v>
          </cell>
        </row>
        <row r="241">
          <cell r="A241" t="str">
            <v>39N112579497000Y</v>
          </cell>
          <cell r="B241" t="str">
            <v>Bélapátfalvi Idősek Fogyatékosok Otthona és Módszertani Intézete</v>
          </cell>
          <cell r="C241" t="str">
            <v>3346 Bélapátfalva, Petőfi Sándor út 25.</v>
          </cell>
          <cell r="D241" t="str">
            <v>Bélapátfalvi Idősek Fogyatékosok Otthona és Módszertani Intézete</v>
          </cell>
          <cell r="E241" t="str">
            <v>3346. Bélapátfalva, Petőfi Sándor út 25.</v>
          </cell>
        </row>
        <row r="242">
          <cell r="A242" t="str">
            <v>39N112579512000Q</v>
          </cell>
          <cell r="B242" t="str">
            <v>szakosított szociális otthon</v>
          </cell>
          <cell r="C242" t="str">
            <v>3780 Edelény, II. Akna 1.</v>
          </cell>
          <cell r="D242" t="str">
            <v>Borsod-Abaúj-Zemplén Megyei Szociális, Gyermekvédelmi Központ és Területi Gyermekvédelmi Szakszolgálat</v>
          </cell>
          <cell r="E242" t="str">
            <v>3532 Miskolc, Károly u. 12.</v>
          </cell>
        </row>
        <row r="243">
          <cell r="A243" t="str">
            <v>39N112579540000I</v>
          </cell>
          <cell r="B243" t="str">
            <v>lakásotthon</v>
          </cell>
          <cell r="C243" t="str">
            <v>3571 Alsózsolca, Kossuth u. 149.</v>
          </cell>
          <cell r="D243" t="str">
            <v>Borsod-Abaúj-Zemplén Megyei Szociális, Gyermekvédelmi Központ és Területi Gyermekvédelmi Szakszolgálat</v>
          </cell>
          <cell r="E243" t="str">
            <v>3532 Miskolc, Károly u. 12.</v>
          </cell>
        </row>
        <row r="244">
          <cell r="A244" t="str">
            <v>39N1125795850006</v>
          </cell>
          <cell r="B244" t="str">
            <v>Tóparti Otthon JNSZ M-i Fogyatékosok Otthona és Rehab. Intézménye Pusztataskony</v>
          </cell>
          <cell r="C244" t="str">
            <v>5235 Pusztataskony, Szapáry Gyula utca 1.</v>
          </cell>
          <cell r="D244" t="str">
            <v>Tóparti Otthon JNSZ M-i Fogyatékosok Otthona és Rehab. Intézménye Pusztataskony</v>
          </cell>
          <cell r="E244" t="str">
            <v>5235. Tiszabura-Pusztataskony, Szapári Gyula utca 1.</v>
          </cell>
        </row>
        <row r="245">
          <cell r="A245" t="str">
            <v>39N112579703000D</v>
          </cell>
          <cell r="B245" t="str">
            <v>idősek és fogyatékosok otthona</v>
          </cell>
          <cell r="C245" t="str">
            <v>3950 Sárospatak, József A.u. 10.</v>
          </cell>
          <cell r="D245" t="str">
            <v>Borsod-Abaúj-Zemplén Megyei Szociális, Gyermekvédelmi Központ és Területi Gyermekvédelmi Szakszolgálat</v>
          </cell>
          <cell r="E245" t="str">
            <v>3532 Miskolc, Károly u. 12.</v>
          </cell>
        </row>
        <row r="246">
          <cell r="A246" t="str">
            <v>39N1125797140002</v>
          </cell>
          <cell r="B246" t="str">
            <v>idősek otthona</v>
          </cell>
          <cell r="C246" t="str">
            <v>3900 Szerencs, Bekecsi u. 10.</v>
          </cell>
          <cell r="D246" t="str">
            <v>Borsod-Abaúj-Zemplén Megyei Szociális, Gyermekvédelmi Központ és Területi Gyermekvédelmi Szakszolgálat</v>
          </cell>
          <cell r="E246" t="str">
            <v>3532 Miskolc, Károly u. 12.</v>
          </cell>
        </row>
        <row r="247">
          <cell r="A247" t="str">
            <v>39N112579733000W</v>
          </cell>
          <cell r="B247" t="str">
            <v>intézet</v>
          </cell>
          <cell r="C247" t="str">
            <v>2643 Diósjenő Kastély</v>
          </cell>
          <cell r="D247" t="str">
            <v>Dr. Göllesz Viktor Rehabilitációs Intézet és Ápoló Gondozó Otthon </v>
          </cell>
          <cell r="E247" t="str">
            <v>2643 Diósjenő Kastély</v>
          </cell>
        </row>
        <row r="248">
          <cell r="A248" t="str">
            <v>39N112579750000Z</v>
          </cell>
          <cell r="B248" t="str">
            <v>Gyermekotthon</v>
          </cell>
          <cell r="C248" t="str">
            <v>2060 Bicske, Kossuth u.42.</v>
          </cell>
          <cell r="D248" t="str">
            <v>Kossuth Zsuzsa Gyermekotthon és Általános Iskola</v>
          </cell>
          <cell r="E248" t="str">
            <v>2060 Bicske, Kossuth u.42.</v>
          </cell>
        </row>
        <row r="249">
          <cell r="A249" t="str">
            <v>39N1125798980001</v>
          </cell>
          <cell r="B249" t="str">
            <v>Idősek otthona</v>
          </cell>
          <cell r="C249" t="str">
            <v>4271 Mikepércs, Forrás tanya 42.</v>
          </cell>
          <cell r="D249" t="str">
            <v>Hajdúsági Szociális Szolgáltató Nonprofit Kft.</v>
          </cell>
          <cell r="E249" t="str">
            <v>4029 Debrecen, Monti ezredes u.7.</v>
          </cell>
        </row>
        <row r="250">
          <cell r="A250" t="str">
            <v>39N112579960000F</v>
          </cell>
          <cell r="B250" t="str">
            <v>Időskorúak lakóotthona</v>
          </cell>
          <cell r="C250" t="str">
            <v>3240 Parád, Toldi út 14</v>
          </cell>
          <cell r="D250" t="str">
            <v>Parádi Idősek Otthona</v>
          </cell>
          <cell r="E250" t="str">
            <v>3240 Parád, Toldi u. 14.</v>
          </cell>
        </row>
        <row r="251">
          <cell r="A251" t="str">
            <v>39N1125801220000</v>
          </cell>
          <cell r="B251" t="str">
            <v>szociális otthon</v>
          </cell>
          <cell r="C251" t="str">
            <v>4200 Hajdúszoboszló, Hőforrás u. 105/C</v>
          </cell>
          <cell r="D251" t="str">
            <v>Bihari Szociális Szolgáltató Nonprofit Kft.</v>
          </cell>
          <cell r="E251" t="str">
            <v>4029 Debrecen, Monti ezredes u.7.</v>
          </cell>
        </row>
        <row r="252">
          <cell r="A252" t="str">
            <v>39N1126213770004</v>
          </cell>
          <cell r="B252" t="str">
            <v>Integrált Szociális Otthon</v>
          </cell>
          <cell r="C252" t="str">
            <v>2364 Ócsa, Székes tanya 6.</v>
          </cell>
          <cell r="D252" t="str">
            <v>Integrált Szociális Otthon</v>
          </cell>
          <cell r="E252" t="str">
            <v>2365 Inárcs, Kastély u. 2.</v>
          </cell>
        </row>
        <row r="253">
          <cell r="A253" t="str">
            <v>39N112643922000K</v>
          </cell>
          <cell r="B253" t="str">
            <v>Komádi Gyermekotthon</v>
          </cell>
          <cell r="C253" t="str">
            <v>4138 Komádi, Lehel u. 12.</v>
          </cell>
          <cell r="D253" t="str">
            <v>Komádi Gyermekotthon</v>
          </cell>
          <cell r="E253" t="str">
            <v>4138 Komádi Köztársaság u. 31.</v>
          </cell>
        </row>
        <row r="254">
          <cell r="A254" t="str">
            <v>39N112643923000F</v>
          </cell>
          <cell r="B254" t="str">
            <v>Komádi Gyermekotthon</v>
          </cell>
          <cell r="C254" t="str">
            <v>4138 Komádi, Lehel u. 10.</v>
          </cell>
          <cell r="D254" t="str">
            <v>Komádi Gyermekotthon</v>
          </cell>
          <cell r="E254" t="str">
            <v>4138 Komádi Köztársaság u. 31.</v>
          </cell>
        </row>
        <row r="255">
          <cell r="A255" t="str">
            <v>39N112643929000M</v>
          </cell>
          <cell r="B255" t="str">
            <v>Komádi Gyermekotthon</v>
          </cell>
          <cell r="C255" t="str">
            <v>4138 Komádi, Lehel u. 8.</v>
          </cell>
          <cell r="D255" t="str">
            <v>Komádi Gyermekotthon</v>
          </cell>
          <cell r="E255" t="str">
            <v>4138 Komádi Köztársaság u.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7"/>
  <sheetViews>
    <sheetView tabSelected="1"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87" sqref="J287:Z292"/>
    </sheetView>
  </sheetViews>
  <sheetFormatPr defaultColWidth="9.140625" defaultRowHeight="15"/>
  <cols>
    <col min="1" max="1" width="18.28125" style="25" customWidth="1"/>
    <col min="2" max="2" width="20.140625" style="25" bestFit="1" customWidth="1"/>
    <col min="3" max="3" width="55.7109375" style="25" bestFit="1" customWidth="1"/>
    <col min="4" max="4" width="39.28125" style="25" customWidth="1"/>
    <col min="5" max="5" width="66.00390625" style="25" customWidth="1"/>
    <col min="6" max="6" width="39.28125" style="25" bestFit="1" customWidth="1"/>
    <col min="7" max="7" width="15.57421875" style="25" customWidth="1"/>
    <col min="8" max="9" width="20.421875" style="25" customWidth="1"/>
    <col min="10" max="10" width="19.7109375" style="27" customWidth="1"/>
    <col min="11" max="11" width="20.421875" style="25" customWidth="1"/>
    <col min="12" max="13" width="10.28125" style="27" bestFit="1" customWidth="1"/>
    <col min="14" max="14" width="13.7109375" style="27" bestFit="1" customWidth="1"/>
    <col min="15" max="15" width="10.8515625" style="27" bestFit="1" customWidth="1"/>
    <col min="16" max="16" width="11.7109375" style="27" bestFit="1" customWidth="1"/>
    <col min="17" max="22" width="10.28125" style="27" bestFit="1" customWidth="1"/>
    <col min="23" max="23" width="10.7109375" style="27" bestFit="1" customWidth="1"/>
    <col min="24" max="24" width="9.140625" style="16" customWidth="1"/>
    <col min="25" max="25" width="13.421875" style="16" customWidth="1"/>
    <col min="26" max="26" width="9.8515625" style="16" bestFit="1" customWidth="1"/>
    <col min="27" max="16384" width="9.140625" style="16" customWidth="1"/>
  </cols>
  <sheetData>
    <row r="1" spans="1:25" s="13" customFormat="1" ht="51.75" thickBot="1">
      <c r="A1" s="1" t="s">
        <v>721</v>
      </c>
      <c r="B1" s="1" t="s">
        <v>608</v>
      </c>
      <c r="C1" s="1" t="s">
        <v>607</v>
      </c>
      <c r="D1" s="1" t="s">
        <v>606</v>
      </c>
      <c r="E1" s="1" t="s">
        <v>610</v>
      </c>
      <c r="F1" s="1" t="s">
        <v>611</v>
      </c>
      <c r="G1" s="1" t="s">
        <v>833</v>
      </c>
      <c r="H1" s="1" t="s">
        <v>717</v>
      </c>
      <c r="I1" s="1" t="s">
        <v>832</v>
      </c>
      <c r="J1" s="2" t="s">
        <v>609</v>
      </c>
      <c r="K1" s="1" t="s">
        <v>732</v>
      </c>
      <c r="L1" s="3" t="s">
        <v>705</v>
      </c>
      <c r="M1" s="3" t="s">
        <v>706</v>
      </c>
      <c r="N1" s="3" t="s">
        <v>707</v>
      </c>
      <c r="O1" s="3" t="s">
        <v>708</v>
      </c>
      <c r="P1" s="3" t="s">
        <v>709</v>
      </c>
      <c r="Q1" s="3" t="s">
        <v>710</v>
      </c>
      <c r="R1" s="3" t="s">
        <v>711</v>
      </c>
      <c r="S1" s="3" t="s">
        <v>712</v>
      </c>
      <c r="T1" s="3" t="s">
        <v>713</v>
      </c>
      <c r="U1" s="3" t="s">
        <v>714</v>
      </c>
      <c r="V1" s="3" t="s">
        <v>715</v>
      </c>
      <c r="W1" s="3" t="s">
        <v>716</v>
      </c>
      <c r="Y1" s="14"/>
    </row>
    <row r="2" spans="1:23" s="22" customFormat="1" ht="30" customHeight="1">
      <c r="A2" s="15" t="s">
        <v>730</v>
      </c>
      <c r="B2" s="15" t="s">
        <v>33</v>
      </c>
      <c r="C2" s="15" t="s">
        <v>31</v>
      </c>
      <c r="D2" s="15" t="s">
        <v>32</v>
      </c>
      <c r="E2" s="15" t="s">
        <v>640</v>
      </c>
      <c r="F2" s="15" t="s">
        <v>641</v>
      </c>
      <c r="G2" s="15" t="s">
        <v>838</v>
      </c>
      <c r="H2" s="19">
        <v>30354</v>
      </c>
      <c r="I2" s="19">
        <v>600</v>
      </c>
      <c r="J2" s="19">
        <v>24283</v>
      </c>
      <c r="K2" s="19">
        <v>36424.799999999996</v>
      </c>
      <c r="L2" s="19">
        <v>2171</v>
      </c>
      <c r="M2" s="19">
        <v>3911</v>
      </c>
      <c r="N2" s="19">
        <v>4628</v>
      </c>
      <c r="O2" s="19">
        <v>5028</v>
      </c>
      <c r="P2" s="19">
        <v>4885</v>
      </c>
      <c r="Q2" s="19">
        <v>3685</v>
      </c>
      <c r="R2" s="19">
        <v>2085</v>
      </c>
      <c r="S2" s="19">
        <v>1057</v>
      </c>
      <c r="T2" s="19">
        <v>714</v>
      </c>
      <c r="U2" s="19">
        <v>714</v>
      </c>
      <c r="V2" s="19">
        <v>714</v>
      </c>
      <c r="W2" s="19">
        <v>762</v>
      </c>
    </row>
    <row r="3" spans="1:23" s="22" customFormat="1" ht="30" customHeight="1">
      <c r="A3" s="15" t="s">
        <v>730</v>
      </c>
      <c r="B3" s="17" t="s">
        <v>384</v>
      </c>
      <c r="C3" s="17" t="s">
        <v>382</v>
      </c>
      <c r="D3" s="17" t="s">
        <v>383</v>
      </c>
      <c r="E3" s="17" t="str">
        <f>VLOOKUP(B3,'[1]Műszaki adatlap'!$A$2:$E$255,4,FALSE)</f>
        <v>Harmónia Integrált Szociális Intézmény</v>
      </c>
      <c r="F3" s="17" t="str">
        <f>VLOOKUP(B3,'[1]Műszaki adatlap'!$A$2:$E$255,5,FALSE)</f>
        <v>6211. Kaskantyú, III. kerület 1.</v>
      </c>
      <c r="G3" s="15" t="s">
        <v>838</v>
      </c>
      <c r="H3" s="18">
        <v>40306</v>
      </c>
      <c r="I3" s="19">
        <v>660</v>
      </c>
      <c r="J3" s="18">
        <v>32245</v>
      </c>
      <c r="K3" s="19">
        <v>48367.2</v>
      </c>
      <c r="L3" s="18">
        <v>2946</v>
      </c>
      <c r="M3" s="18">
        <v>4807</v>
      </c>
      <c r="N3" s="18">
        <v>5577</v>
      </c>
      <c r="O3" s="18">
        <v>6823</v>
      </c>
      <c r="P3" s="18">
        <v>6629</v>
      </c>
      <c r="Q3" s="18">
        <v>5001</v>
      </c>
      <c r="R3" s="18">
        <v>2830</v>
      </c>
      <c r="S3" s="18">
        <v>1434</v>
      </c>
      <c r="T3" s="18">
        <v>969</v>
      </c>
      <c r="U3" s="18">
        <v>969</v>
      </c>
      <c r="V3" s="18">
        <v>969</v>
      </c>
      <c r="W3" s="18">
        <v>1352</v>
      </c>
    </row>
    <row r="4" spans="1:23" s="22" customFormat="1" ht="30" customHeight="1">
      <c r="A4" s="15" t="s">
        <v>730</v>
      </c>
      <c r="B4" s="17" t="s">
        <v>386</v>
      </c>
      <c r="C4" s="17" t="s">
        <v>382</v>
      </c>
      <c r="D4" s="17" t="s">
        <v>385</v>
      </c>
      <c r="E4" s="17" t="str">
        <f>VLOOKUP(B4,'[1]Műszaki adatlap'!$A$2:$E$255,4,FALSE)</f>
        <v>Harmónia Integrált Szociális Intézmény</v>
      </c>
      <c r="F4" s="17" t="str">
        <f>VLOOKUP(B4,'[1]Műszaki adatlap'!$A$2:$E$255,5,FALSE)</f>
        <v>6211. Kaskantyú, III. kerület 1.</v>
      </c>
      <c r="G4" s="15" t="s">
        <v>838</v>
      </c>
      <c r="H4" s="18">
        <v>69069</v>
      </c>
      <c r="I4" s="19">
        <v>840</v>
      </c>
      <c r="J4" s="18">
        <v>55255</v>
      </c>
      <c r="K4" s="19">
        <v>82882.8</v>
      </c>
      <c r="L4" s="18">
        <v>5135</v>
      </c>
      <c r="M4" s="18">
        <v>7463</v>
      </c>
      <c r="N4" s="18">
        <v>9200</v>
      </c>
      <c r="O4" s="18">
        <v>11108</v>
      </c>
      <c r="P4" s="18">
        <v>10792</v>
      </c>
      <c r="Q4" s="18">
        <v>8141</v>
      </c>
      <c r="R4" s="18">
        <v>4607</v>
      </c>
      <c r="S4" s="18">
        <v>2335</v>
      </c>
      <c r="T4" s="18">
        <v>1578</v>
      </c>
      <c r="U4" s="18">
        <v>1578</v>
      </c>
      <c r="V4" s="18">
        <v>1578</v>
      </c>
      <c r="W4" s="18">
        <v>5554</v>
      </c>
    </row>
    <row r="5" spans="1:23" s="22" customFormat="1" ht="30" customHeight="1">
      <c r="A5" s="15" t="s">
        <v>730</v>
      </c>
      <c r="B5" s="17" t="s">
        <v>389</v>
      </c>
      <c r="C5" s="17" t="s">
        <v>387</v>
      </c>
      <c r="D5" s="17" t="s">
        <v>388</v>
      </c>
      <c r="E5" s="17" t="s">
        <v>638</v>
      </c>
      <c r="F5" s="17" t="s">
        <v>639</v>
      </c>
      <c r="G5" s="15" t="s">
        <v>838</v>
      </c>
      <c r="H5" s="18">
        <v>210855</v>
      </c>
      <c r="I5" s="19">
        <v>1500</v>
      </c>
      <c r="J5" s="18">
        <v>168684</v>
      </c>
      <c r="K5" s="19">
        <v>253026</v>
      </c>
      <c r="L5" s="18">
        <v>16816</v>
      </c>
      <c r="M5" s="18">
        <v>24596</v>
      </c>
      <c r="N5" s="18">
        <v>32133</v>
      </c>
      <c r="O5" s="18">
        <v>34910</v>
      </c>
      <c r="P5" s="18">
        <v>33918</v>
      </c>
      <c r="Q5" s="18">
        <v>25587</v>
      </c>
      <c r="R5" s="18">
        <v>14480</v>
      </c>
      <c r="S5" s="18">
        <v>7339</v>
      </c>
      <c r="T5" s="18">
        <v>4959</v>
      </c>
      <c r="U5" s="18">
        <v>4959</v>
      </c>
      <c r="V5" s="18">
        <v>4959</v>
      </c>
      <c r="W5" s="18">
        <v>6199</v>
      </c>
    </row>
    <row r="6" spans="1:23" s="22" customFormat="1" ht="30" customHeight="1">
      <c r="A6" s="15" t="s">
        <v>730</v>
      </c>
      <c r="B6" s="17" t="s">
        <v>391</v>
      </c>
      <c r="C6" s="17" t="s">
        <v>382</v>
      </c>
      <c r="D6" s="17" t="s">
        <v>390</v>
      </c>
      <c r="E6" s="17" t="str">
        <f>VLOOKUP(B6,'[1]Műszaki adatlap'!$A$2:$E$255,4,FALSE)</f>
        <v>Harmónia Integrált Szociális Intézmény</v>
      </c>
      <c r="F6" s="17" t="str">
        <f>VLOOKUP(B6,'[1]Műszaki adatlap'!$A$2:$E$255,5,FALSE)</f>
        <v>6211. Kaskantyú, III. kerület 1.</v>
      </c>
      <c r="G6" s="15" t="s">
        <v>838</v>
      </c>
      <c r="H6" s="18">
        <v>73200</v>
      </c>
      <c r="I6" s="19">
        <v>975</v>
      </c>
      <c r="J6" s="18">
        <v>58560</v>
      </c>
      <c r="K6" s="19">
        <v>87840</v>
      </c>
      <c r="L6" s="18">
        <v>6924</v>
      </c>
      <c r="M6" s="18">
        <v>8385</v>
      </c>
      <c r="N6" s="18">
        <v>10775</v>
      </c>
      <c r="O6" s="18">
        <v>11901</v>
      </c>
      <c r="P6" s="18">
        <v>11563</v>
      </c>
      <c r="Q6" s="18">
        <v>8723</v>
      </c>
      <c r="R6" s="18">
        <v>4936</v>
      </c>
      <c r="S6" s="18">
        <v>2502</v>
      </c>
      <c r="T6" s="18">
        <v>1691</v>
      </c>
      <c r="U6" s="18">
        <v>1691</v>
      </c>
      <c r="V6" s="18">
        <v>1691</v>
      </c>
      <c r="W6" s="18">
        <v>2418</v>
      </c>
    </row>
    <row r="7" spans="1:23" s="22" customFormat="1" ht="30" customHeight="1">
      <c r="A7" s="15" t="s">
        <v>730</v>
      </c>
      <c r="B7" s="17" t="s">
        <v>394</v>
      </c>
      <c r="C7" s="17" t="s">
        <v>392</v>
      </c>
      <c r="D7" s="17" t="s">
        <v>393</v>
      </c>
      <c r="E7" s="17" t="str">
        <f>VLOOKUP(B7,'[1]Műszaki adatlap'!$A$2:$E$255,4,FALSE)</f>
        <v>Bácsborsódi "Őszi Napfény" Integrált Szocális Intézmény</v>
      </c>
      <c r="F7" s="17" t="str">
        <f>VLOOKUP(B7,'[1]Műszaki adatlap'!$A$2:$E$255,5,FALSE)</f>
        <v>6454. Bácsborsód, Dózsa Gy.u.9.</v>
      </c>
      <c r="G7" s="15" t="s">
        <v>838</v>
      </c>
      <c r="H7" s="18">
        <v>228302.5</v>
      </c>
      <c r="I7" s="19">
        <v>1500</v>
      </c>
      <c r="J7" s="18">
        <v>182642</v>
      </c>
      <c r="K7" s="19">
        <v>273962</v>
      </c>
      <c r="L7" s="18">
        <v>17990.236999999997</v>
      </c>
      <c r="M7" s="18">
        <v>26665.732</v>
      </c>
      <c r="N7" s="18">
        <v>33697.449</v>
      </c>
      <c r="O7" s="18">
        <v>36300.0975</v>
      </c>
      <c r="P7" s="18">
        <v>34953.11275</v>
      </c>
      <c r="Q7" s="18">
        <v>26597.241250000003</v>
      </c>
      <c r="R7" s="18">
        <v>15661.5515</v>
      </c>
      <c r="S7" s="18">
        <v>8218.89</v>
      </c>
      <c r="T7" s="18">
        <v>5844.544</v>
      </c>
      <c r="U7" s="18">
        <v>6255.4885</v>
      </c>
      <c r="V7" s="18">
        <v>6438.1305</v>
      </c>
      <c r="W7" s="18">
        <v>9680.026</v>
      </c>
    </row>
    <row r="8" spans="1:23" s="22" customFormat="1" ht="30" customHeight="1">
      <c r="A8" s="15" t="s">
        <v>730</v>
      </c>
      <c r="B8" s="17" t="s">
        <v>421</v>
      </c>
      <c r="C8" s="17" t="s">
        <v>387</v>
      </c>
      <c r="D8" s="17" t="s">
        <v>420</v>
      </c>
      <c r="E8" s="17" t="s">
        <v>638</v>
      </c>
      <c r="F8" s="17" t="s">
        <v>639</v>
      </c>
      <c r="G8" s="15" t="s">
        <v>838</v>
      </c>
      <c r="H8" s="18">
        <v>90400</v>
      </c>
      <c r="I8" s="19">
        <v>1000</v>
      </c>
      <c r="J8" s="18">
        <v>72320</v>
      </c>
      <c r="K8" s="19">
        <v>108480</v>
      </c>
      <c r="L8" s="18">
        <v>7843</v>
      </c>
      <c r="M8" s="18">
        <v>10003</v>
      </c>
      <c r="N8" s="18">
        <v>14341</v>
      </c>
      <c r="O8" s="18">
        <v>14695</v>
      </c>
      <c r="P8" s="18">
        <v>12128</v>
      </c>
      <c r="Q8" s="18">
        <v>9118</v>
      </c>
      <c r="R8" s="18">
        <v>5860</v>
      </c>
      <c r="S8" s="18">
        <v>4054</v>
      </c>
      <c r="T8" s="18">
        <v>2903</v>
      </c>
      <c r="U8" s="18">
        <v>2833</v>
      </c>
      <c r="V8" s="18">
        <v>2780</v>
      </c>
      <c r="W8" s="18">
        <v>3842</v>
      </c>
    </row>
    <row r="9" spans="1:23" s="22" customFormat="1" ht="30" customHeight="1">
      <c r="A9" s="15" t="s">
        <v>730</v>
      </c>
      <c r="B9" s="17" t="s">
        <v>561</v>
      </c>
      <c r="C9" s="17" t="s">
        <v>392</v>
      </c>
      <c r="D9" s="17" t="s">
        <v>805</v>
      </c>
      <c r="E9" s="17" t="str">
        <f>VLOOKUP(B9,'[1]Műszaki adatlap'!$A$2:$E$255,4,FALSE)</f>
        <v>Bácsborsódi "Őszi Napfény" Integrált Szocális Intézmény</v>
      </c>
      <c r="F9" s="17" t="str">
        <f>VLOOKUP(B9,'[1]Műszaki adatlap'!$A$2:$E$255,5,FALSE)</f>
        <v>6454 Bácsborsód, Dózsa Gy. u. 9.</v>
      </c>
      <c r="G9" s="15" t="s">
        <v>838</v>
      </c>
      <c r="H9" s="18">
        <v>39797.5</v>
      </c>
      <c r="I9" s="19">
        <v>440</v>
      </c>
      <c r="J9" s="18">
        <v>31838</v>
      </c>
      <c r="K9" s="19">
        <v>47756</v>
      </c>
      <c r="L9" s="18">
        <v>3136.0429999999997</v>
      </c>
      <c r="M9" s="18">
        <v>4648.348</v>
      </c>
      <c r="N9" s="18">
        <v>5874.111000000001</v>
      </c>
      <c r="O9" s="18">
        <v>6327.8025</v>
      </c>
      <c r="P9" s="18">
        <v>6092.99725</v>
      </c>
      <c r="Q9" s="18">
        <v>4636.4087500000005</v>
      </c>
      <c r="R9" s="18">
        <v>2730.1085</v>
      </c>
      <c r="S9" s="18">
        <v>1432.7099999999998</v>
      </c>
      <c r="T9" s="18">
        <v>1018.816</v>
      </c>
      <c r="U9" s="18">
        <v>1090.4515000000001</v>
      </c>
      <c r="V9" s="18">
        <v>1122.2894999999999</v>
      </c>
      <c r="W9" s="18">
        <v>1687.414</v>
      </c>
    </row>
    <row r="10" spans="1:23" s="22" customFormat="1" ht="30" customHeight="1">
      <c r="A10" s="15" t="s">
        <v>730</v>
      </c>
      <c r="B10" s="17" t="s">
        <v>563</v>
      </c>
      <c r="C10" s="17" t="s">
        <v>392</v>
      </c>
      <c r="D10" s="17" t="s">
        <v>562</v>
      </c>
      <c r="E10" s="17" t="str">
        <f>VLOOKUP(B10,'[1]Műszaki adatlap'!$A$2:$E$255,4,FALSE)</f>
        <v>Bácsborsódi "Őszi Napfény" Integrált Szocális Intézmény</v>
      </c>
      <c r="F10" s="17" t="str">
        <f>VLOOKUP(B10,'[1]Műszaki adatlap'!$A$2:$E$255,5,FALSE)</f>
        <v>6454 Bácsborsód, Dózsa Gy. u. 9.</v>
      </c>
      <c r="G10" s="15" t="s">
        <v>838</v>
      </c>
      <c r="H10" s="18">
        <v>154632.5</v>
      </c>
      <c r="I10" s="19">
        <v>1500</v>
      </c>
      <c r="J10" s="18">
        <v>123706</v>
      </c>
      <c r="K10" s="19">
        <v>185559</v>
      </c>
      <c r="L10" s="18">
        <v>12185.041</v>
      </c>
      <c r="M10" s="18">
        <v>18061.076</v>
      </c>
      <c r="N10" s="18">
        <v>22823.757</v>
      </c>
      <c r="O10" s="18">
        <v>24586.5675</v>
      </c>
      <c r="P10" s="18">
        <v>23674.235750000003</v>
      </c>
      <c r="Q10" s="18">
        <v>18014.686250000002</v>
      </c>
      <c r="R10" s="18">
        <v>10607.789499999999</v>
      </c>
      <c r="S10" s="18">
        <v>5566.7699999999995</v>
      </c>
      <c r="T10" s="18">
        <v>3958.592</v>
      </c>
      <c r="U10" s="18">
        <v>4236.9305</v>
      </c>
      <c r="V10" s="18">
        <v>4360.6365</v>
      </c>
      <c r="W10" s="18">
        <v>6556.418</v>
      </c>
    </row>
    <row r="11" spans="1:23" s="22" customFormat="1" ht="30" customHeight="1">
      <c r="A11" s="15" t="s">
        <v>730</v>
      </c>
      <c r="B11" s="17" t="s">
        <v>565</v>
      </c>
      <c r="C11" s="17" t="s">
        <v>392</v>
      </c>
      <c r="D11" s="17" t="s">
        <v>564</v>
      </c>
      <c r="E11" s="17" t="str">
        <f>VLOOKUP(B11,'[1]Műszaki adatlap'!$A$2:$E$255,4,FALSE)</f>
        <v>Bácsborsódi "Őszi Napfény" Integrált Szocális Intézmény</v>
      </c>
      <c r="F11" s="17" t="str">
        <f>VLOOKUP(B11,'[1]Műszaki adatlap'!$A$2:$E$255,5,FALSE)</f>
        <v>6454 Bácsborsód, Dózsa Gy. u. 9.</v>
      </c>
      <c r="G11" s="15" t="s">
        <v>838</v>
      </c>
      <c r="H11" s="18">
        <v>14431.250000000002</v>
      </c>
      <c r="I11" s="19">
        <v>115</v>
      </c>
      <c r="J11" s="18">
        <v>11545</v>
      </c>
      <c r="K11" s="19">
        <v>17317.5</v>
      </c>
      <c r="L11" s="18">
        <v>1137.1825</v>
      </c>
      <c r="M11" s="18">
        <v>1685.57</v>
      </c>
      <c r="N11" s="18">
        <v>2130.0525000000002</v>
      </c>
      <c r="O11" s="18">
        <v>2294.56875</v>
      </c>
      <c r="P11" s="18">
        <v>2209.424375</v>
      </c>
      <c r="Q11" s="18">
        <v>1681.2406250000001</v>
      </c>
      <c r="R11" s="18">
        <v>989.9837499999999</v>
      </c>
      <c r="S11" s="18">
        <v>519.525</v>
      </c>
      <c r="T11" s="18">
        <v>369.44</v>
      </c>
      <c r="U11" s="18">
        <v>395.41625</v>
      </c>
      <c r="V11" s="18">
        <v>406.96125</v>
      </c>
      <c r="W11" s="18">
        <v>611.885</v>
      </c>
    </row>
    <row r="12" spans="1:23" s="22" customFormat="1" ht="30" customHeight="1">
      <c r="A12" s="15" t="s">
        <v>730</v>
      </c>
      <c r="B12" s="17" t="s">
        <v>591</v>
      </c>
      <c r="C12" s="17" t="s">
        <v>0</v>
      </c>
      <c r="D12" s="17" t="s">
        <v>590</v>
      </c>
      <c r="E12" s="17" t="s">
        <v>679</v>
      </c>
      <c r="F12" s="17" t="s">
        <v>680</v>
      </c>
      <c r="G12" s="15" t="s">
        <v>839</v>
      </c>
      <c r="H12" s="18">
        <v>78698.74999999999</v>
      </c>
      <c r="I12" s="19"/>
      <c r="J12" s="18">
        <v>62959</v>
      </c>
      <c r="K12" s="19">
        <v>94438.49999999999</v>
      </c>
      <c r="L12" s="18">
        <v>6201.461499999999</v>
      </c>
      <c r="M12" s="18">
        <v>9192.014</v>
      </c>
      <c r="N12" s="18">
        <v>11615.935500000001</v>
      </c>
      <c r="O12" s="18">
        <v>12513.10125</v>
      </c>
      <c r="P12" s="18">
        <v>12048.778625</v>
      </c>
      <c r="Q12" s="18">
        <v>9168.404375</v>
      </c>
      <c r="R12" s="18">
        <v>5398.7342499999995</v>
      </c>
      <c r="S12" s="18">
        <v>2833.1549999999997</v>
      </c>
      <c r="T12" s="18">
        <v>2014.688</v>
      </c>
      <c r="U12" s="18">
        <v>2156.34575</v>
      </c>
      <c r="V12" s="18">
        <v>2219.30475</v>
      </c>
      <c r="W12" s="18">
        <v>3336.827</v>
      </c>
    </row>
    <row r="13" spans="1:23" s="22" customFormat="1" ht="30" customHeight="1">
      <c r="A13" s="15" t="s">
        <v>730</v>
      </c>
      <c r="B13" s="17" t="s">
        <v>593</v>
      </c>
      <c r="C13" s="17" t="s">
        <v>0</v>
      </c>
      <c r="D13" s="17" t="s">
        <v>592</v>
      </c>
      <c r="E13" s="17" t="s">
        <v>679</v>
      </c>
      <c r="F13" s="17" t="s">
        <v>680</v>
      </c>
      <c r="G13" s="15" t="s">
        <v>839</v>
      </c>
      <c r="H13" s="18">
        <v>8710</v>
      </c>
      <c r="I13" s="19"/>
      <c r="J13" s="18">
        <v>6968</v>
      </c>
      <c r="K13" s="19">
        <v>10452</v>
      </c>
      <c r="L13" s="18">
        <v>686.348</v>
      </c>
      <c r="M13" s="18">
        <v>1017.328</v>
      </c>
      <c r="N13" s="18">
        <v>1285.596</v>
      </c>
      <c r="O13" s="18">
        <v>1384.89</v>
      </c>
      <c r="P13" s="18">
        <v>1333.5010000000002</v>
      </c>
      <c r="Q13" s="18">
        <v>1014.715</v>
      </c>
      <c r="R13" s="18">
        <v>597.506</v>
      </c>
      <c r="S13" s="18">
        <v>313.56</v>
      </c>
      <c r="T13" s="18">
        <v>222.976</v>
      </c>
      <c r="U13" s="18">
        <v>238.654</v>
      </c>
      <c r="V13" s="18">
        <v>245.62199999999999</v>
      </c>
      <c r="W13" s="18">
        <v>369.304</v>
      </c>
    </row>
    <row r="14" spans="1:23" s="22" customFormat="1" ht="30" customHeight="1">
      <c r="A14" s="15" t="s">
        <v>730</v>
      </c>
      <c r="B14" s="17" t="s">
        <v>124</v>
      </c>
      <c r="C14" s="17" t="s">
        <v>122</v>
      </c>
      <c r="D14" s="17" t="s">
        <v>123</v>
      </c>
      <c r="E14" s="17" t="s">
        <v>640</v>
      </c>
      <c r="F14" s="17" t="s">
        <v>641</v>
      </c>
      <c r="G14" s="15" t="s">
        <v>835</v>
      </c>
      <c r="H14" s="18">
        <v>28200</v>
      </c>
      <c r="I14" s="19">
        <v>420</v>
      </c>
      <c r="J14" s="18">
        <v>22560</v>
      </c>
      <c r="K14" s="19">
        <v>33840</v>
      </c>
      <c r="L14" s="18">
        <v>2300</v>
      </c>
      <c r="M14" s="18">
        <v>2900</v>
      </c>
      <c r="N14" s="18">
        <v>3800</v>
      </c>
      <c r="O14" s="18">
        <v>4500</v>
      </c>
      <c r="P14" s="18">
        <v>4500</v>
      </c>
      <c r="Q14" s="18">
        <v>3000</v>
      </c>
      <c r="R14" s="18">
        <v>2000</v>
      </c>
      <c r="S14" s="18">
        <v>1200</v>
      </c>
      <c r="T14" s="18">
        <v>1200</v>
      </c>
      <c r="U14" s="18">
        <v>700</v>
      </c>
      <c r="V14" s="18">
        <v>700</v>
      </c>
      <c r="W14" s="18">
        <v>1400</v>
      </c>
    </row>
    <row r="15" spans="1:23" s="22" customFormat="1" ht="30" customHeight="1">
      <c r="A15" s="15" t="s">
        <v>730</v>
      </c>
      <c r="B15" s="17" t="s">
        <v>126</v>
      </c>
      <c r="C15" s="17" t="s">
        <v>122</v>
      </c>
      <c r="D15" s="17" t="s">
        <v>125</v>
      </c>
      <c r="E15" s="17" t="s">
        <v>640</v>
      </c>
      <c r="F15" s="17" t="s">
        <v>641</v>
      </c>
      <c r="G15" s="15" t="s">
        <v>835</v>
      </c>
      <c r="H15" s="18">
        <v>6850</v>
      </c>
      <c r="I15" s="19">
        <v>375</v>
      </c>
      <c r="J15" s="18">
        <v>5480</v>
      </c>
      <c r="K15" s="19">
        <v>8220</v>
      </c>
      <c r="L15" s="18">
        <v>450</v>
      </c>
      <c r="M15" s="18">
        <v>600</v>
      </c>
      <c r="N15" s="18">
        <v>600</v>
      </c>
      <c r="O15" s="18">
        <v>600</v>
      </c>
      <c r="P15" s="18">
        <v>600</v>
      </c>
      <c r="Q15" s="18">
        <v>500</v>
      </c>
      <c r="R15" s="18">
        <v>500</v>
      </c>
      <c r="S15" s="18">
        <v>400</v>
      </c>
      <c r="T15" s="18">
        <v>400</v>
      </c>
      <c r="U15" s="18">
        <v>900</v>
      </c>
      <c r="V15" s="18">
        <v>900</v>
      </c>
      <c r="W15" s="18">
        <v>400</v>
      </c>
    </row>
    <row r="16" spans="1:23" s="22" customFormat="1" ht="30" customHeight="1">
      <c r="A16" s="15" t="s">
        <v>730</v>
      </c>
      <c r="B16" s="17" t="s">
        <v>127</v>
      </c>
      <c r="C16" s="17" t="s">
        <v>122</v>
      </c>
      <c r="D16" s="17" t="s">
        <v>125</v>
      </c>
      <c r="E16" s="17" t="s">
        <v>640</v>
      </c>
      <c r="F16" s="17" t="s">
        <v>641</v>
      </c>
      <c r="G16" s="15" t="s">
        <v>835</v>
      </c>
      <c r="H16" s="18">
        <v>72500</v>
      </c>
      <c r="I16" s="19">
        <v>452</v>
      </c>
      <c r="J16" s="18">
        <v>58000</v>
      </c>
      <c r="K16" s="19">
        <v>87000</v>
      </c>
      <c r="L16" s="18">
        <v>7000</v>
      </c>
      <c r="M16" s="18">
        <v>8000</v>
      </c>
      <c r="N16" s="18">
        <v>9000</v>
      </c>
      <c r="O16" s="18">
        <v>11500</v>
      </c>
      <c r="P16" s="18">
        <v>11500</v>
      </c>
      <c r="Q16" s="18">
        <v>9000</v>
      </c>
      <c r="R16" s="18">
        <v>5000</v>
      </c>
      <c r="S16" s="18">
        <v>2500</v>
      </c>
      <c r="T16" s="18">
        <v>2500</v>
      </c>
      <c r="U16" s="18">
        <v>1500</v>
      </c>
      <c r="V16" s="18">
        <v>1500</v>
      </c>
      <c r="W16" s="18">
        <v>3500</v>
      </c>
    </row>
    <row r="17" spans="1:23" s="22" customFormat="1" ht="30" customHeight="1">
      <c r="A17" s="15" t="s">
        <v>729</v>
      </c>
      <c r="B17" s="17" t="s">
        <v>424</v>
      </c>
      <c r="C17" s="17" t="s">
        <v>422</v>
      </c>
      <c r="D17" s="17" t="s">
        <v>423</v>
      </c>
      <c r="E17" s="17" t="s">
        <v>422</v>
      </c>
      <c r="F17" s="17" t="s">
        <v>653</v>
      </c>
      <c r="G17" s="15" t="s">
        <v>836</v>
      </c>
      <c r="H17" s="18">
        <v>55494</v>
      </c>
      <c r="I17" s="19">
        <v>600</v>
      </c>
      <c r="J17" s="18">
        <v>44395</v>
      </c>
      <c r="K17" s="19">
        <v>66592.8</v>
      </c>
      <c r="L17" s="18">
        <v>3940</v>
      </c>
      <c r="M17" s="18">
        <v>6604</v>
      </c>
      <c r="N17" s="18">
        <v>8603</v>
      </c>
      <c r="O17" s="18">
        <v>9489</v>
      </c>
      <c r="P17" s="18">
        <v>9434</v>
      </c>
      <c r="Q17" s="18">
        <v>6881</v>
      </c>
      <c r="R17" s="18">
        <v>3774</v>
      </c>
      <c r="S17" s="18">
        <v>1776</v>
      </c>
      <c r="T17" s="18">
        <v>1165</v>
      </c>
      <c r="U17" s="18">
        <v>1165</v>
      </c>
      <c r="V17" s="18">
        <v>1165</v>
      </c>
      <c r="W17" s="18">
        <v>1498</v>
      </c>
    </row>
    <row r="18" spans="1:23" s="22" customFormat="1" ht="30" customHeight="1">
      <c r="A18" s="15" t="s">
        <v>729</v>
      </c>
      <c r="B18" s="17" t="s">
        <v>427</v>
      </c>
      <c r="C18" s="17" t="s">
        <v>425</v>
      </c>
      <c r="D18" s="17" t="s">
        <v>426</v>
      </c>
      <c r="E18" s="17" t="s">
        <v>425</v>
      </c>
      <c r="F18" s="17" t="s">
        <v>652</v>
      </c>
      <c r="G18" s="15" t="s">
        <v>836</v>
      </c>
      <c r="H18" s="18">
        <v>64549</v>
      </c>
      <c r="I18" s="19">
        <v>1185</v>
      </c>
      <c r="J18" s="18">
        <v>51639</v>
      </c>
      <c r="K18" s="19">
        <v>77458.8</v>
      </c>
      <c r="L18" s="18">
        <v>5433</v>
      </c>
      <c r="M18" s="18">
        <v>6696</v>
      </c>
      <c r="N18" s="18">
        <v>9313</v>
      </c>
      <c r="O18" s="18">
        <v>10727</v>
      </c>
      <c r="P18" s="18">
        <v>7619</v>
      </c>
      <c r="Q18" s="18">
        <v>8432</v>
      </c>
      <c r="R18" s="18">
        <v>6124</v>
      </c>
      <c r="S18" s="18">
        <v>2410</v>
      </c>
      <c r="T18" s="18">
        <v>2132</v>
      </c>
      <c r="U18" s="18">
        <v>1710</v>
      </c>
      <c r="V18" s="18">
        <v>1373</v>
      </c>
      <c r="W18" s="18">
        <v>2580</v>
      </c>
    </row>
    <row r="19" spans="1:23" s="22" customFormat="1" ht="30" customHeight="1">
      <c r="A19" s="15" t="s">
        <v>729</v>
      </c>
      <c r="B19" s="17" t="s">
        <v>429</v>
      </c>
      <c r="C19" s="17" t="s">
        <v>425</v>
      </c>
      <c r="D19" s="17" t="s">
        <v>428</v>
      </c>
      <c r="E19" s="17" t="s">
        <v>425</v>
      </c>
      <c r="F19" s="17" t="s">
        <v>652</v>
      </c>
      <c r="G19" s="15" t="s">
        <v>836</v>
      </c>
      <c r="H19" s="18">
        <v>42037</v>
      </c>
      <c r="I19" s="19">
        <v>390</v>
      </c>
      <c r="J19" s="18">
        <v>33630</v>
      </c>
      <c r="K19" s="19">
        <v>50444.4</v>
      </c>
      <c r="L19" s="18">
        <v>3571</v>
      </c>
      <c r="M19" s="18">
        <v>4674</v>
      </c>
      <c r="N19" s="18">
        <v>6032</v>
      </c>
      <c r="O19" s="18">
        <v>7681</v>
      </c>
      <c r="P19" s="18">
        <v>5205</v>
      </c>
      <c r="Q19" s="18">
        <v>6013</v>
      </c>
      <c r="R19" s="18">
        <v>4445</v>
      </c>
      <c r="S19" s="18">
        <v>1081</v>
      </c>
      <c r="T19" s="18">
        <v>778</v>
      </c>
      <c r="U19" s="18">
        <v>656</v>
      </c>
      <c r="V19" s="18">
        <v>553</v>
      </c>
      <c r="W19" s="18">
        <v>1348</v>
      </c>
    </row>
    <row r="20" spans="1:23" s="22" customFormat="1" ht="30" customHeight="1">
      <c r="A20" s="15" t="s">
        <v>729</v>
      </c>
      <c r="B20" s="17" t="s">
        <v>589</v>
      </c>
      <c r="C20" s="17" t="s">
        <v>0</v>
      </c>
      <c r="D20" s="17" t="s">
        <v>588</v>
      </c>
      <c r="E20" s="17" t="s">
        <v>689</v>
      </c>
      <c r="F20" s="17" t="s">
        <v>690</v>
      </c>
      <c r="G20" s="15" t="s">
        <v>836</v>
      </c>
      <c r="H20" s="18">
        <v>9734.999999999998</v>
      </c>
      <c r="I20" s="19"/>
      <c r="J20" s="18">
        <v>7788</v>
      </c>
      <c r="K20" s="19">
        <v>11681.999999999998</v>
      </c>
      <c r="L20" s="18">
        <v>767.1179999999999</v>
      </c>
      <c r="M20" s="18">
        <v>1137.048</v>
      </c>
      <c r="N20" s="18">
        <v>1436.8860000000002</v>
      </c>
      <c r="O20" s="18">
        <v>1547.865</v>
      </c>
      <c r="P20" s="18">
        <v>1490.4285000000002</v>
      </c>
      <c r="Q20" s="18">
        <v>1134.1275</v>
      </c>
      <c r="R20" s="18">
        <v>667.8209999999999</v>
      </c>
      <c r="S20" s="18">
        <v>350.46</v>
      </c>
      <c r="T20" s="18">
        <v>249.216</v>
      </c>
      <c r="U20" s="18">
        <v>266.73900000000003</v>
      </c>
      <c r="V20" s="18">
        <v>274.527</v>
      </c>
      <c r="W20" s="18">
        <v>412.764</v>
      </c>
    </row>
    <row r="21" spans="1:23" s="22" customFormat="1" ht="30" customHeight="1">
      <c r="A21" s="15" t="s">
        <v>729</v>
      </c>
      <c r="B21" s="17" t="s">
        <v>796</v>
      </c>
      <c r="C21" s="17" t="s">
        <v>0</v>
      </c>
      <c r="D21" s="17" t="s">
        <v>797</v>
      </c>
      <c r="E21" s="17" t="s">
        <v>689</v>
      </c>
      <c r="F21" s="17" t="s">
        <v>690</v>
      </c>
      <c r="G21" s="15" t="s">
        <v>836</v>
      </c>
      <c r="H21" s="18">
        <v>15621</v>
      </c>
      <c r="I21" s="19"/>
      <c r="J21" s="18">
        <v>12496.800000000001</v>
      </c>
      <c r="K21" s="19">
        <v>18745.2</v>
      </c>
      <c r="L21" s="18">
        <v>1230.9348</v>
      </c>
      <c r="M21" s="18">
        <v>1824.5328</v>
      </c>
      <c r="N21" s="18">
        <v>2305.6596</v>
      </c>
      <c r="O21" s="18">
        <v>2483.739</v>
      </c>
      <c r="P21" s="18">
        <v>2391.5751</v>
      </c>
      <c r="Q21" s="18">
        <v>1819.8465</v>
      </c>
      <c r="R21" s="18">
        <v>1071.6006</v>
      </c>
      <c r="S21" s="18">
        <v>562.356</v>
      </c>
      <c r="T21" s="18">
        <v>399.8976</v>
      </c>
      <c r="U21" s="18">
        <v>428.0154</v>
      </c>
      <c r="V21" s="18">
        <v>440.5122</v>
      </c>
      <c r="W21" s="18">
        <v>662.3304</v>
      </c>
    </row>
    <row r="22" spans="1:23" s="22" customFormat="1" ht="30" customHeight="1">
      <c r="A22" s="15" t="s">
        <v>729</v>
      </c>
      <c r="B22" s="17" t="s">
        <v>798</v>
      </c>
      <c r="C22" s="17" t="s">
        <v>0</v>
      </c>
      <c r="D22" s="17" t="s">
        <v>799</v>
      </c>
      <c r="E22" s="17" t="s">
        <v>689</v>
      </c>
      <c r="F22" s="17" t="s">
        <v>690</v>
      </c>
      <c r="G22" s="15" t="s">
        <v>836</v>
      </c>
      <c r="H22" s="18">
        <v>70689</v>
      </c>
      <c r="I22" s="19"/>
      <c r="J22" s="18">
        <v>56551.200000000004</v>
      </c>
      <c r="K22" s="19">
        <v>84826.8</v>
      </c>
      <c r="L22" s="18">
        <v>3887</v>
      </c>
      <c r="M22" s="18">
        <v>7810</v>
      </c>
      <c r="N22" s="18">
        <v>13147</v>
      </c>
      <c r="O22" s="18">
        <v>13147</v>
      </c>
      <c r="P22" s="18">
        <v>8737</v>
      </c>
      <c r="Q22" s="18">
        <v>3423</v>
      </c>
      <c r="R22" s="18">
        <v>3423</v>
      </c>
      <c r="S22" s="18">
        <v>3423</v>
      </c>
      <c r="T22" s="18">
        <v>3423</v>
      </c>
      <c r="U22" s="18">
        <v>3423</v>
      </c>
      <c r="V22" s="18">
        <v>3423</v>
      </c>
      <c r="W22" s="18">
        <v>3423</v>
      </c>
    </row>
    <row r="23" spans="1:23" s="22" customFormat="1" ht="30" customHeight="1">
      <c r="A23" s="15" t="s">
        <v>725</v>
      </c>
      <c r="B23" s="17" t="s">
        <v>182</v>
      </c>
      <c r="C23" s="17" t="s">
        <v>180</v>
      </c>
      <c r="D23" s="17" t="s">
        <v>181</v>
      </c>
      <c r="E23" s="17" t="str">
        <f>VLOOKUP(B23,'[1]Műszaki adatlap'!$A$2:$E$255,4,FALSE)</f>
        <v>Békés Megyei Szociális, Gyermekvédelmi Központ és Területi Gyermekvédelmi Szakszolgálat</v>
      </c>
      <c r="F23" s="17" t="str">
        <f>VLOOKUP(B23,'[1]Műszaki adatlap'!$A$2:$E$255,5,FALSE)</f>
        <v>5600 Békéscsaba, Degré u. 59.</v>
      </c>
      <c r="G23" s="15" t="s">
        <v>838</v>
      </c>
      <c r="H23" s="18">
        <v>68998.5</v>
      </c>
      <c r="I23" s="19">
        <v>1500</v>
      </c>
      <c r="J23" s="18">
        <v>55199</v>
      </c>
      <c r="K23" s="19">
        <v>82798.2</v>
      </c>
      <c r="L23" s="18">
        <v>4376.5</v>
      </c>
      <c r="M23" s="18">
        <v>7140</v>
      </c>
      <c r="N23" s="18">
        <v>9328.5</v>
      </c>
      <c r="O23" s="18">
        <v>10134.5</v>
      </c>
      <c r="P23" s="18">
        <v>9846.5</v>
      </c>
      <c r="Q23" s="18">
        <v>7428</v>
      </c>
      <c r="R23" s="18">
        <v>4203.5</v>
      </c>
      <c r="S23" s="18">
        <v>4261</v>
      </c>
      <c r="T23" s="18">
        <v>2879</v>
      </c>
      <c r="U23" s="18">
        <v>2879</v>
      </c>
      <c r="V23" s="18">
        <v>2879</v>
      </c>
      <c r="W23" s="18">
        <v>3643</v>
      </c>
    </row>
    <row r="24" spans="1:23" s="22" customFormat="1" ht="30" customHeight="1">
      <c r="A24" s="15" t="s">
        <v>725</v>
      </c>
      <c r="B24" s="17" t="s">
        <v>185</v>
      </c>
      <c r="C24" s="17" t="s">
        <v>183</v>
      </c>
      <c r="D24" s="17" t="s">
        <v>184</v>
      </c>
      <c r="E24" s="17" t="str">
        <f>VLOOKUP(B24,'[1]Műszaki adatlap'!$A$2:$E$255,4,FALSE)</f>
        <v>Békés Megyei Körös-menti Szociális Centrum</v>
      </c>
      <c r="F24" s="17" t="s">
        <v>810</v>
      </c>
      <c r="G24" s="15" t="s">
        <v>838</v>
      </c>
      <c r="H24" s="18">
        <v>68741.1</v>
      </c>
      <c r="I24" s="19">
        <v>1500</v>
      </c>
      <c r="J24" s="18">
        <v>54993</v>
      </c>
      <c r="K24" s="19">
        <v>82489.32</v>
      </c>
      <c r="L24" s="18">
        <v>4589.9</v>
      </c>
      <c r="M24" s="18">
        <v>8639.4</v>
      </c>
      <c r="N24" s="18">
        <v>9783.9</v>
      </c>
      <c r="O24" s="18">
        <v>10629.5</v>
      </c>
      <c r="P24" s="18">
        <v>10327.8</v>
      </c>
      <c r="Q24" s="18">
        <v>7790.999999999999</v>
      </c>
      <c r="R24" s="18">
        <v>4408.599999999999</v>
      </c>
      <c r="S24" s="18">
        <v>3192</v>
      </c>
      <c r="T24" s="18">
        <v>2157</v>
      </c>
      <c r="U24" s="18">
        <v>2157</v>
      </c>
      <c r="V24" s="18">
        <v>2157</v>
      </c>
      <c r="W24" s="18">
        <v>2908</v>
      </c>
    </row>
    <row r="25" spans="1:23" s="22" customFormat="1" ht="30" customHeight="1">
      <c r="A25" s="15" t="s">
        <v>725</v>
      </c>
      <c r="B25" s="17" t="s">
        <v>187</v>
      </c>
      <c r="C25" s="17" t="s">
        <v>183</v>
      </c>
      <c r="D25" s="17" t="s">
        <v>186</v>
      </c>
      <c r="E25" s="17" t="str">
        <f>VLOOKUP(B25,'[1]Műszaki adatlap'!$A$2:$E$255,4,FALSE)</f>
        <v>Békés Megyei Körös-menti Szociális Centrum</v>
      </c>
      <c r="F25" s="17" t="s">
        <v>810</v>
      </c>
      <c r="G25" s="15" t="s">
        <v>838</v>
      </c>
      <c r="H25" s="18">
        <v>64166.399999999994</v>
      </c>
      <c r="I25" s="19">
        <v>975</v>
      </c>
      <c r="J25" s="18">
        <v>51333</v>
      </c>
      <c r="K25" s="19">
        <v>76999.68</v>
      </c>
      <c r="L25" s="18">
        <v>4395.299999999999</v>
      </c>
      <c r="M25" s="18">
        <v>7170.799999999999</v>
      </c>
      <c r="N25" s="18">
        <v>9368.8</v>
      </c>
      <c r="O25" s="18">
        <v>10178</v>
      </c>
      <c r="P25" s="18">
        <v>9888.9</v>
      </c>
      <c r="Q25" s="18">
        <v>7459.9</v>
      </c>
      <c r="R25" s="18">
        <v>4221.7</v>
      </c>
      <c r="S25" s="18">
        <v>3057</v>
      </c>
      <c r="T25" s="18">
        <v>2065</v>
      </c>
      <c r="U25" s="18">
        <v>2065</v>
      </c>
      <c r="V25" s="18">
        <v>2065</v>
      </c>
      <c r="W25" s="18">
        <v>2231</v>
      </c>
    </row>
    <row r="26" spans="1:23" s="22" customFormat="1" ht="30" customHeight="1">
      <c r="A26" s="15" t="s">
        <v>725</v>
      </c>
      <c r="B26" s="17" t="s">
        <v>188</v>
      </c>
      <c r="C26" s="17" t="s">
        <v>183</v>
      </c>
      <c r="D26" s="17" t="s">
        <v>810</v>
      </c>
      <c r="E26" s="17" t="str">
        <f>VLOOKUP(B26,'[1]Műszaki adatlap'!$A$2:$E$255,4,FALSE)</f>
        <v>Békés Megyei Körös-menti Szociális Centrum</v>
      </c>
      <c r="F26" s="17" t="s">
        <v>810</v>
      </c>
      <c r="G26" s="15" t="s">
        <v>838</v>
      </c>
      <c r="H26" s="18">
        <v>63846</v>
      </c>
      <c r="I26" s="19">
        <v>1500</v>
      </c>
      <c r="J26" s="18">
        <v>51077</v>
      </c>
      <c r="K26" s="19">
        <v>76615.2</v>
      </c>
      <c r="L26" s="18">
        <v>3996</v>
      </c>
      <c r="M26" s="18">
        <v>6519.5</v>
      </c>
      <c r="N26" s="18">
        <v>8517.5</v>
      </c>
      <c r="O26" s="18">
        <v>9253.5</v>
      </c>
      <c r="P26" s="18">
        <v>8991</v>
      </c>
      <c r="Q26" s="18">
        <v>6782.5</v>
      </c>
      <c r="R26" s="18">
        <v>3838</v>
      </c>
      <c r="S26" s="18">
        <v>3891</v>
      </c>
      <c r="T26" s="18">
        <v>2629</v>
      </c>
      <c r="U26" s="18">
        <v>2629</v>
      </c>
      <c r="V26" s="18">
        <v>2629</v>
      </c>
      <c r="W26" s="18">
        <v>4170</v>
      </c>
    </row>
    <row r="27" spans="1:23" s="22" customFormat="1" ht="30" customHeight="1">
      <c r="A27" s="15" t="s">
        <v>725</v>
      </c>
      <c r="B27" s="17" t="s">
        <v>190</v>
      </c>
      <c r="C27" s="17" t="s">
        <v>183</v>
      </c>
      <c r="D27" s="17" t="s">
        <v>189</v>
      </c>
      <c r="E27" s="17" t="str">
        <f>VLOOKUP(B27,'[1]Műszaki adatlap'!$A$2:$E$255,4,FALSE)</f>
        <v>Békés Megyei Körös-menti Szociális Centrum</v>
      </c>
      <c r="F27" s="17" t="s">
        <v>810</v>
      </c>
      <c r="G27" s="15" t="s">
        <v>838</v>
      </c>
      <c r="H27" s="18">
        <v>46939</v>
      </c>
      <c r="I27" s="19">
        <v>600</v>
      </c>
      <c r="J27" s="18">
        <v>37551</v>
      </c>
      <c r="K27" s="19">
        <v>56326.799999999996</v>
      </c>
      <c r="L27" s="18">
        <v>2981</v>
      </c>
      <c r="M27" s="18">
        <v>4863.5</v>
      </c>
      <c r="N27" s="18">
        <v>6354</v>
      </c>
      <c r="O27" s="18">
        <v>6903</v>
      </c>
      <c r="P27" s="18">
        <v>6707</v>
      </c>
      <c r="Q27" s="18">
        <v>5059.5</v>
      </c>
      <c r="R27" s="18">
        <v>2863</v>
      </c>
      <c r="S27" s="18">
        <v>2902</v>
      </c>
      <c r="T27" s="18">
        <v>1961</v>
      </c>
      <c r="U27" s="18">
        <v>1961</v>
      </c>
      <c r="V27" s="18">
        <v>1961</v>
      </c>
      <c r="W27" s="18">
        <v>2423</v>
      </c>
    </row>
    <row r="28" spans="1:23" s="22" customFormat="1" ht="30" customHeight="1">
      <c r="A28" s="15" t="s">
        <v>725</v>
      </c>
      <c r="B28" s="17" t="s">
        <v>193</v>
      </c>
      <c r="C28" s="17" t="s">
        <v>191</v>
      </c>
      <c r="D28" s="17" t="s">
        <v>192</v>
      </c>
      <c r="E28" s="17" t="str">
        <f>VLOOKUP(B28,'[1]Műszaki adatlap'!$A$2:$E$255,4,FALSE)</f>
        <v>Békés Megyei Hajnal István Szociális Szolgáltató Centrum</v>
      </c>
      <c r="F28" s="17" t="str">
        <f>VLOOKUP(B28,'[1]Műszaki adatlap'!$A$2:$E$255,5,FALSE)</f>
        <v>5630. Békés, Farkas Gyula u. 2.</v>
      </c>
      <c r="G28" s="15" t="s">
        <v>838</v>
      </c>
      <c r="H28" s="18">
        <v>144397.49999999997</v>
      </c>
      <c r="I28" s="19">
        <v>975</v>
      </c>
      <c r="J28" s="18">
        <v>115518</v>
      </c>
      <c r="K28" s="19">
        <v>173276.99999999997</v>
      </c>
      <c r="L28" s="18">
        <v>11378.523</v>
      </c>
      <c r="M28" s="18">
        <v>16865.628</v>
      </c>
      <c r="N28" s="18">
        <v>21313.071</v>
      </c>
      <c r="O28" s="18">
        <v>22959.2025</v>
      </c>
      <c r="P28" s="18">
        <v>22107.257250000002</v>
      </c>
      <c r="Q28" s="18">
        <v>16822.30875</v>
      </c>
      <c r="R28" s="18">
        <v>9905.6685</v>
      </c>
      <c r="S28" s="18">
        <v>5198.3099999999995</v>
      </c>
      <c r="T28" s="18">
        <v>3696.576</v>
      </c>
      <c r="U28" s="18">
        <v>3956.4915</v>
      </c>
      <c r="V28" s="18">
        <v>4072.0095</v>
      </c>
      <c r="W28" s="18">
        <v>6122.454</v>
      </c>
    </row>
    <row r="29" spans="1:23" s="22" customFormat="1" ht="30" customHeight="1">
      <c r="A29" s="15" t="s">
        <v>725</v>
      </c>
      <c r="B29" s="17" t="s">
        <v>195</v>
      </c>
      <c r="C29" s="17" t="s">
        <v>191</v>
      </c>
      <c r="D29" s="17" t="s">
        <v>194</v>
      </c>
      <c r="E29" s="17" t="str">
        <f>VLOOKUP(B29,'[1]Műszaki adatlap'!$A$2:$E$255,4,FALSE)</f>
        <v>Békés Megyei Hajnal István Szociális Szolgáltató Centrum</v>
      </c>
      <c r="F29" s="17" t="str">
        <f>VLOOKUP(B29,'[1]Műszaki adatlap'!$A$2:$E$255,5,FALSE)</f>
        <v>5630. Békés, Farkas Gyula u. 2.</v>
      </c>
      <c r="G29" s="15" t="s">
        <v>838</v>
      </c>
      <c r="H29" s="18">
        <v>60527.50000000001</v>
      </c>
      <c r="I29" s="19">
        <v>1500</v>
      </c>
      <c r="J29" s="18">
        <v>48422</v>
      </c>
      <c r="K29" s="19">
        <v>72633</v>
      </c>
      <c r="L29" s="18">
        <v>4769.567</v>
      </c>
      <c r="M29" s="18">
        <v>7069.612</v>
      </c>
      <c r="N29" s="18">
        <v>8933.859</v>
      </c>
      <c r="O29" s="18">
        <v>9623.8725</v>
      </c>
      <c r="P29" s="18">
        <v>9266.760250000001</v>
      </c>
      <c r="Q29" s="18">
        <v>7051.453750000001</v>
      </c>
      <c r="R29" s="18">
        <v>4152.1865</v>
      </c>
      <c r="S29" s="18">
        <v>2178.99</v>
      </c>
      <c r="T29" s="18">
        <v>1549.5040000000001</v>
      </c>
      <c r="U29" s="18">
        <v>1658.4535</v>
      </c>
      <c r="V29" s="18">
        <v>1706.8754999999999</v>
      </c>
      <c r="W29" s="18">
        <v>2566.366</v>
      </c>
    </row>
    <row r="30" spans="1:23" s="22" customFormat="1" ht="30" customHeight="1">
      <c r="A30" s="15" t="s">
        <v>725</v>
      </c>
      <c r="B30" s="17" t="s">
        <v>197</v>
      </c>
      <c r="C30" s="17" t="s">
        <v>191</v>
      </c>
      <c r="D30" s="17" t="s">
        <v>196</v>
      </c>
      <c r="E30" s="17" t="str">
        <f>VLOOKUP(B30,'[1]Műszaki adatlap'!$A$2:$E$255,4,FALSE)</f>
        <v>Békés Megyei Hajnal István Szociális Szolgáltató Centrum</v>
      </c>
      <c r="F30" s="17" t="str">
        <f>VLOOKUP(B30,'[1]Műszaki adatlap'!$A$2:$E$255,5,FALSE)</f>
        <v>5630. Békés, Farkas Gyula u. 2.</v>
      </c>
      <c r="G30" s="15" t="s">
        <v>838</v>
      </c>
      <c r="H30" s="18">
        <v>28526.25</v>
      </c>
      <c r="I30" s="19">
        <v>975</v>
      </c>
      <c r="J30" s="18">
        <v>22821</v>
      </c>
      <c r="K30" s="19">
        <v>34231.5</v>
      </c>
      <c r="L30" s="18">
        <v>2247.8685</v>
      </c>
      <c r="M30" s="18">
        <v>3331.866</v>
      </c>
      <c r="N30" s="18">
        <v>4210.4745</v>
      </c>
      <c r="O30" s="18">
        <v>4535.67375</v>
      </c>
      <c r="P30" s="18">
        <v>4367.368875</v>
      </c>
      <c r="Q30" s="18">
        <v>3323.308125</v>
      </c>
      <c r="R30" s="18">
        <v>1956.9007499999998</v>
      </c>
      <c r="S30" s="18">
        <v>1026.945</v>
      </c>
      <c r="T30" s="18">
        <v>730.272</v>
      </c>
      <c r="U30" s="18">
        <v>781.61925</v>
      </c>
      <c r="V30" s="18">
        <v>804.44025</v>
      </c>
      <c r="W30" s="18">
        <v>1209.513</v>
      </c>
    </row>
    <row r="31" spans="1:23" s="22" customFormat="1" ht="30" customHeight="1">
      <c r="A31" s="15" t="s">
        <v>725</v>
      </c>
      <c r="B31" s="17" t="s">
        <v>199</v>
      </c>
      <c r="C31" s="17" t="s">
        <v>191</v>
      </c>
      <c r="D31" s="17" t="s">
        <v>198</v>
      </c>
      <c r="E31" s="17" t="str">
        <f>VLOOKUP(B31,'[1]Műszaki adatlap'!$A$2:$E$255,4,FALSE)</f>
        <v>Békés Megyei Hajnal István Szociális Szolgáltató Centrum</v>
      </c>
      <c r="F31" s="17" t="str">
        <f>VLOOKUP(B31,'[1]Műszaki adatlap'!$A$2:$E$255,5,FALSE)</f>
        <v>5630. Békés, Farkas Gyula u. 2.</v>
      </c>
      <c r="G31" s="15" t="s">
        <v>838</v>
      </c>
      <c r="H31" s="18">
        <v>56033.74999999999</v>
      </c>
      <c r="I31" s="19">
        <v>1035</v>
      </c>
      <c r="J31" s="18">
        <v>44827</v>
      </c>
      <c r="K31" s="19">
        <v>67240.49999999999</v>
      </c>
      <c r="L31" s="18">
        <v>4415.4595</v>
      </c>
      <c r="M31" s="18">
        <v>6544.742</v>
      </c>
      <c r="N31" s="18">
        <v>8270.5815</v>
      </c>
      <c r="O31" s="18">
        <v>8909.366250000001</v>
      </c>
      <c r="P31" s="18">
        <v>8578.767125</v>
      </c>
      <c r="Q31" s="18">
        <v>6527.931875</v>
      </c>
      <c r="R31" s="18">
        <v>3843.9152499999996</v>
      </c>
      <c r="S31" s="18">
        <v>2017.215</v>
      </c>
      <c r="T31" s="18">
        <v>1434.4640000000002</v>
      </c>
      <c r="U31" s="18">
        <v>1535.32475</v>
      </c>
      <c r="V31" s="18">
        <v>1580.15175</v>
      </c>
      <c r="W31" s="18">
        <v>2375.831</v>
      </c>
    </row>
    <row r="32" spans="1:23" s="22" customFormat="1" ht="30" customHeight="1">
      <c r="A32" s="15" t="s">
        <v>725</v>
      </c>
      <c r="B32" s="17" t="s">
        <v>201</v>
      </c>
      <c r="C32" s="17" t="s">
        <v>191</v>
      </c>
      <c r="D32" s="17" t="s">
        <v>200</v>
      </c>
      <c r="E32" s="17" t="str">
        <f>VLOOKUP(B32,'[1]Műszaki adatlap'!$A$2:$E$255,4,FALSE)</f>
        <v>Békés Megyei Hajnal István Szociális Szolgáltató Centrum</v>
      </c>
      <c r="F32" s="17" t="str">
        <f>VLOOKUP(B32,'[1]Műszaki adatlap'!$A$2:$E$255,5,FALSE)</f>
        <v>5630. Békés, Farkas Gyula u. 2.</v>
      </c>
      <c r="G32" s="15" t="s">
        <v>838</v>
      </c>
      <c r="H32" s="18">
        <v>51480</v>
      </c>
      <c r="I32" s="19">
        <v>1350</v>
      </c>
      <c r="J32" s="18">
        <v>41184</v>
      </c>
      <c r="K32" s="19">
        <v>61776</v>
      </c>
      <c r="L32" s="18">
        <v>4056.624</v>
      </c>
      <c r="M32" s="18">
        <v>6012.8640000000005</v>
      </c>
      <c r="N32" s="18">
        <v>7598.448</v>
      </c>
      <c r="O32" s="18">
        <v>8185.32</v>
      </c>
      <c r="P32" s="18">
        <v>7881.588000000001</v>
      </c>
      <c r="Q32" s="18">
        <v>5997.42</v>
      </c>
      <c r="R32" s="18">
        <v>3531.528</v>
      </c>
      <c r="S32" s="18">
        <v>1853.28</v>
      </c>
      <c r="T32" s="18">
        <v>1317.8880000000001</v>
      </c>
      <c r="U32" s="18">
        <v>1410.5520000000001</v>
      </c>
      <c r="V32" s="18">
        <v>1451.7359999999999</v>
      </c>
      <c r="W32" s="18">
        <v>2182.752</v>
      </c>
    </row>
    <row r="33" spans="1:23" s="22" customFormat="1" ht="30" customHeight="1">
      <c r="A33" s="15" t="s">
        <v>725</v>
      </c>
      <c r="B33" s="17" t="s">
        <v>204</v>
      </c>
      <c r="C33" s="17" t="s">
        <v>202</v>
      </c>
      <c r="D33" s="17" t="s">
        <v>203</v>
      </c>
      <c r="E33" s="17" t="str">
        <f>VLOOKUP(B33,'[1]Műszaki adatlap'!$A$2:$E$255,4,FALSE)</f>
        <v>Eleki Pszichiátriai Betegek Otthona</v>
      </c>
      <c r="F33" s="17" t="str">
        <f>VLOOKUP(B33,'[1]Műszaki adatlap'!$A$2:$E$255,5,FALSE)</f>
        <v>5742. Elek, Béke u. 4.sz.</v>
      </c>
      <c r="G33" s="15" t="s">
        <v>838</v>
      </c>
      <c r="H33" s="18">
        <v>26768</v>
      </c>
      <c r="I33" s="19">
        <v>540</v>
      </c>
      <c r="J33" s="18">
        <v>21414</v>
      </c>
      <c r="K33" s="19">
        <v>32121.6</v>
      </c>
      <c r="L33" s="18">
        <v>2301</v>
      </c>
      <c r="M33" s="18">
        <v>2754</v>
      </c>
      <c r="N33" s="18">
        <v>3696</v>
      </c>
      <c r="O33" s="18">
        <v>4294</v>
      </c>
      <c r="P33" s="18">
        <v>4170</v>
      </c>
      <c r="Q33" s="18">
        <v>3147</v>
      </c>
      <c r="R33" s="18">
        <v>1781</v>
      </c>
      <c r="S33" s="18">
        <v>902</v>
      </c>
      <c r="T33" s="18">
        <v>610</v>
      </c>
      <c r="U33" s="18">
        <v>610</v>
      </c>
      <c r="V33" s="18">
        <v>610</v>
      </c>
      <c r="W33" s="18">
        <v>1893</v>
      </c>
    </row>
    <row r="34" spans="1:23" s="22" customFormat="1" ht="30" customHeight="1">
      <c r="A34" s="15" t="s">
        <v>725</v>
      </c>
      <c r="B34" s="17" t="s">
        <v>412</v>
      </c>
      <c r="C34" s="17" t="s">
        <v>410</v>
      </c>
      <c r="D34" s="17" t="s">
        <v>411</v>
      </c>
      <c r="E34" s="17" t="str">
        <f>VLOOKUP(B34,'[1]Műszaki adatlap'!$A$2:$E$255,4,FALSE)</f>
        <v>Körösladányi Pszichiátriai Betegek Otthona</v>
      </c>
      <c r="F34" s="17" t="str">
        <f>VLOOKUP(B34,'[1]Műszaki adatlap'!$A$2:$E$255,5,FALSE)</f>
        <v>5516. Körösladány, Nagy Márton u. 2.</v>
      </c>
      <c r="G34" s="15" t="s">
        <v>838</v>
      </c>
      <c r="H34" s="18">
        <v>29190</v>
      </c>
      <c r="I34" s="19">
        <v>855</v>
      </c>
      <c r="J34" s="18">
        <v>23352</v>
      </c>
      <c r="K34" s="19">
        <v>35028</v>
      </c>
      <c r="L34" s="18">
        <v>1465</v>
      </c>
      <c r="M34" s="18">
        <v>4004</v>
      </c>
      <c r="N34" s="18">
        <v>5767</v>
      </c>
      <c r="O34" s="18">
        <v>4641</v>
      </c>
      <c r="P34" s="18">
        <v>4510</v>
      </c>
      <c r="Q34" s="18">
        <v>3402</v>
      </c>
      <c r="R34" s="18">
        <v>1925</v>
      </c>
      <c r="S34" s="18">
        <v>976</v>
      </c>
      <c r="T34" s="18">
        <v>660</v>
      </c>
      <c r="U34" s="18">
        <v>660</v>
      </c>
      <c r="V34" s="18">
        <v>660</v>
      </c>
      <c r="W34" s="18">
        <v>520</v>
      </c>
    </row>
    <row r="35" spans="1:23" s="22" customFormat="1" ht="30" customHeight="1">
      <c r="A35" s="15" t="s">
        <v>725</v>
      </c>
      <c r="B35" s="17" t="s">
        <v>449</v>
      </c>
      <c r="C35" s="17" t="s">
        <v>180</v>
      </c>
      <c r="D35" s="17" t="s">
        <v>448</v>
      </c>
      <c r="E35" s="17" t="str">
        <f>VLOOKUP(B35,'[1]Műszaki adatlap'!$A$2:$E$255,4,FALSE)</f>
        <v>Békés Megyei Szociális, Gyermekvédelmi Központ és Területi Gyermekvédelmi Szakszolgálat</v>
      </c>
      <c r="F35" s="17" t="str">
        <f>VLOOKUP(B35,'[1]Műszaki adatlap'!$A$2:$E$255,5,FALSE)</f>
        <v>5600 Békéscsaba, Degré u. 59.</v>
      </c>
      <c r="G35" s="15" t="s">
        <v>838</v>
      </c>
      <c r="H35" s="18">
        <v>27844</v>
      </c>
      <c r="I35" s="19">
        <v>540</v>
      </c>
      <c r="J35" s="18">
        <v>22275</v>
      </c>
      <c r="K35" s="19">
        <v>33412.799999999996</v>
      </c>
      <c r="L35" s="18">
        <v>1864</v>
      </c>
      <c r="M35" s="18">
        <v>2793</v>
      </c>
      <c r="N35" s="18">
        <v>5238</v>
      </c>
      <c r="O35" s="18">
        <v>5149</v>
      </c>
      <c r="P35" s="18">
        <v>4184</v>
      </c>
      <c r="Q35" s="18">
        <v>3642</v>
      </c>
      <c r="R35" s="18">
        <v>1704</v>
      </c>
      <c r="S35" s="18">
        <v>847</v>
      </c>
      <c r="T35" s="18">
        <v>473</v>
      </c>
      <c r="U35" s="18">
        <v>600</v>
      </c>
      <c r="V35" s="18">
        <v>650</v>
      </c>
      <c r="W35" s="18">
        <v>700</v>
      </c>
    </row>
    <row r="36" spans="1:23" s="22" customFormat="1" ht="30" customHeight="1">
      <c r="A36" s="15" t="s">
        <v>725</v>
      </c>
      <c r="B36" s="17" t="s">
        <v>578</v>
      </c>
      <c r="C36" s="17" t="s">
        <v>0</v>
      </c>
      <c r="D36" s="17" t="s">
        <v>577</v>
      </c>
      <c r="E36" s="17" t="s">
        <v>681</v>
      </c>
      <c r="F36" s="17" t="s">
        <v>682</v>
      </c>
      <c r="G36" s="15" t="s">
        <v>838</v>
      </c>
      <c r="H36" s="18">
        <v>39342.50000000001</v>
      </c>
      <c r="I36" s="19"/>
      <c r="J36" s="18">
        <v>31474</v>
      </c>
      <c r="K36" s="19">
        <v>47211.00000000001</v>
      </c>
      <c r="L36" s="18">
        <v>3100.189</v>
      </c>
      <c r="M36" s="18">
        <v>4595.204</v>
      </c>
      <c r="N36" s="18">
        <v>5806.953</v>
      </c>
      <c r="O36" s="18">
        <v>6255.4575</v>
      </c>
      <c r="P36" s="18">
        <v>6023.33675</v>
      </c>
      <c r="Q36" s="18">
        <v>4583.40125</v>
      </c>
      <c r="R36" s="18">
        <v>2698.8954999999996</v>
      </c>
      <c r="S36" s="18">
        <v>1416.33</v>
      </c>
      <c r="T36" s="18">
        <v>1007.168</v>
      </c>
      <c r="U36" s="18">
        <v>1077.9845</v>
      </c>
      <c r="V36" s="18">
        <v>1109.4585</v>
      </c>
      <c r="W36" s="18">
        <v>1668.122</v>
      </c>
    </row>
    <row r="37" spans="1:23" s="22" customFormat="1" ht="30" customHeight="1">
      <c r="A37" s="15" t="s">
        <v>725</v>
      </c>
      <c r="B37" s="17" t="s">
        <v>595</v>
      </c>
      <c r="C37" s="17" t="s">
        <v>0</v>
      </c>
      <c r="D37" s="17" t="s">
        <v>594</v>
      </c>
      <c r="E37" s="17" t="s">
        <v>681</v>
      </c>
      <c r="F37" s="17" t="s">
        <v>682</v>
      </c>
      <c r="G37" s="15" t="s">
        <v>839</v>
      </c>
      <c r="H37" s="18">
        <v>15749.999999999998</v>
      </c>
      <c r="I37" s="19"/>
      <c r="J37" s="18">
        <v>12600</v>
      </c>
      <c r="K37" s="19">
        <v>18899.999999999996</v>
      </c>
      <c r="L37" s="18">
        <v>1241.1</v>
      </c>
      <c r="M37" s="18">
        <v>1839.6</v>
      </c>
      <c r="N37" s="18">
        <v>2324.7000000000003</v>
      </c>
      <c r="O37" s="18">
        <v>2504.25</v>
      </c>
      <c r="P37" s="18">
        <v>2411.3250000000003</v>
      </c>
      <c r="Q37" s="18">
        <v>1834.875</v>
      </c>
      <c r="R37" s="18">
        <v>1080.4499999999998</v>
      </c>
      <c r="S37" s="18">
        <v>567</v>
      </c>
      <c r="T37" s="18">
        <v>403.20000000000005</v>
      </c>
      <c r="U37" s="18">
        <v>431.55</v>
      </c>
      <c r="V37" s="18">
        <v>444.15</v>
      </c>
      <c r="W37" s="18">
        <v>667.8</v>
      </c>
    </row>
    <row r="38" spans="1:23" s="22" customFormat="1" ht="30" customHeight="1">
      <c r="A38" s="15" t="s">
        <v>725</v>
      </c>
      <c r="B38" s="17" t="s">
        <v>597</v>
      </c>
      <c r="C38" s="17" t="s">
        <v>0</v>
      </c>
      <c r="D38" s="17" t="s">
        <v>596</v>
      </c>
      <c r="E38" s="17" t="s">
        <v>681</v>
      </c>
      <c r="F38" s="17" t="s">
        <v>682</v>
      </c>
      <c r="G38" s="15" t="s">
        <v>839</v>
      </c>
      <c r="H38" s="18">
        <v>9750</v>
      </c>
      <c r="I38" s="19"/>
      <c r="J38" s="18">
        <v>7800</v>
      </c>
      <c r="K38" s="19">
        <v>11700</v>
      </c>
      <c r="L38" s="18">
        <v>768.3</v>
      </c>
      <c r="M38" s="18">
        <v>1138.8</v>
      </c>
      <c r="N38" s="18">
        <v>1439.1000000000001</v>
      </c>
      <c r="O38" s="18">
        <v>1550.25</v>
      </c>
      <c r="P38" s="18">
        <v>1492.7250000000001</v>
      </c>
      <c r="Q38" s="18">
        <v>1135.875</v>
      </c>
      <c r="R38" s="18">
        <v>668.8499999999999</v>
      </c>
      <c r="S38" s="18">
        <v>351</v>
      </c>
      <c r="T38" s="18">
        <v>249.60000000000002</v>
      </c>
      <c r="U38" s="18">
        <v>267.15000000000003</v>
      </c>
      <c r="V38" s="18">
        <v>274.95</v>
      </c>
      <c r="W38" s="18">
        <v>413.4</v>
      </c>
    </row>
    <row r="39" spans="1:23" s="22" customFormat="1" ht="30" customHeight="1">
      <c r="A39" s="15" t="s">
        <v>725</v>
      </c>
      <c r="B39" s="17" t="s">
        <v>599</v>
      </c>
      <c r="C39" s="17" t="s">
        <v>0</v>
      </c>
      <c r="D39" s="17" t="s">
        <v>598</v>
      </c>
      <c r="E39" s="17" t="s">
        <v>681</v>
      </c>
      <c r="F39" s="17" t="s">
        <v>682</v>
      </c>
      <c r="G39" s="15" t="s">
        <v>839</v>
      </c>
      <c r="H39" s="18">
        <v>6750</v>
      </c>
      <c r="I39" s="19"/>
      <c r="J39" s="18">
        <v>5400</v>
      </c>
      <c r="K39" s="19">
        <v>8100</v>
      </c>
      <c r="L39" s="18">
        <v>531.9</v>
      </c>
      <c r="M39" s="18">
        <v>788.4</v>
      </c>
      <c r="N39" s="18">
        <v>996.3000000000001</v>
      </c>
      <c r="O39" s="18">
        <v>1073.25</v>
      </c>
      <c r="P39" s="18">
        <v>1033.4250000000002</v>
      </c>
      <c r="Q39" s="18">
        <v>786.375</v>
      </c>
      <c r="R39" s="18">
        <v>463.04999999999995</v>
      </c>
      <c r="S39" s="18">
        <v>242.99999999999997</v>
      </c>
      <c r="T39" s="18">
        <v>172.8</v>
      </c>
      <c r="U39" s="18">
        <v>184.95000000000002</v>
      </c>
      <c r="V39" s="18">
        <v>190.35</v>
      </c>
      <c r="W39" s="18">
        <v>286.2</v>
      </c>
    </row>
    <row r="40" spans="1:25" s="22" customFormat="1" ht="30" customHeight="1">
      <c r="A40" s="15" t="s">
        <v>723</v>
      </c>
      <c r="B40" s="17" t="s">
        <v>447</v>
      </c>
      <c r="C40" s="17" t="s">
        <v>813</v>
      </c>
      <c r="D40" s="17" t="s">
        <v>446</v>
      </c>
      <c r="E40" s="17" t="s">
        <v>630</v>
      </c>
      <c r="F40" s="17" t="s">
        <v>631</v>
      </c>
      <c r="G40" s="15" t="s">
        <v>835</v>
      </c>
      <c r="H40" s="18">
        <v>98540</v>
      </c>
      <c r="I40" s="19">
        <v>1050</v>
      </c>
      <c r="J40" s="18">
        <v>78832</v>
      </c>
      <c r="K40" s="19">
        <v>118248</v>
      </c>
      <c r="L40" s="18">
        <v>8110</v>
      </c>
      <c r="M40" s="18">
        <v>11570</v>
      </c>
      <c r="N40" s="18">
        <v>14500</v>
      </c>
      <c r="O40" s="18">
        <v>14950</v>
      </c>
      <c r="P40" s="18">
        <v>13365</v>
      </c>
      <c r="Q40" s="18">
        <v>12700</v>
      </c>
      <c r="R40" s="18">
        <v>9325</v>
      </c>
      <c r="S40" s="18">
        <v>3210</v>
      </c>
      <c r="T40" s="18">
        <v>3380</v>
      </c>
      <c r="U40" s="18">
        <v>1540</v>
      </c>
      <c r="V40" s="18">
        <v>1550</v>
      </c>
      <c r="W40" s="18">
        <v>4340</v>
      </c>
      <c r="Y40" s="30"/>
    </row>
    <row r="41" spans="1:25" s="22" customFormat="1" ht="30" customHeight="1">
      <c r="A41" s="15" t="s">
        <v>723</v>
      </c>
      <c r="B41" s="17" t="s">
        <v>466</v>
      </c>
      <c r="C41" s="17" t="s">
        <v>814</v>
      </c>
      <c r="D41" s="17" t="s">
        <v>465</v>
      </c>
      <c r="E41" s="17" t="s">
        <v>817</v>
      </c>
      <c r="F41" s="17" t="s">
        <v>820</v>
      </c>
      <c r="G41" s="15" t="s">
        <v>835</v>
      </c>
      <c r="H41" s="18">
        <v>92870</v>
      </c>
      <c r="I41" s="19">
        <v>975</v>
      </c>
      <c r="J41" s="18">
        <v>74296</v>
      </c>
      <c r="K41" s="19">
        <v>111444</v>
      </c>
      <c r="L41" s="18">
        <v>9320</v>
      </c>
      <c r="M41" s="18">
        <v>12480</v>
      </c>
      <c r="N41" s="18">
        <v>13550</v>
      </c>
      <c r="O41" s="18">
        <v>14350</v>
      </c>
      <c r="P41" s="18">
        <v>14700</v>
      </c>
      <c r="Q41" s="18">
        <v>7100</v>
      </c>
      <c r="R41" s="18">
        <v>5400</v>
      </c>
      <c r="S41" s="18">
        <v>3950</v>
      </c>
      <c r="T41" s="18">
        <v>3200</v>
      </c>
      <c r="U41" s="18">
        <v>2800</v>
      </c>
      <c r="V41" s="18">
        <v>2900</v>
      </c>
      <c r="W41" s="18">
        <v>3120</v>
      </c>
      <c r="Y41" s="30"/>
    </row>
    <row r="42" spans="1:25" s="22" customFormat="1" ht="30" customHeight="1">
      <c r="A42" s="15" t="s">
        <v>723</v>
      </c>
      <c r="B42" s="17" t="s">
        <v>468</v>
      </c>
      <c r="C42" s="17" t="s">
        <v>815</v>
      </c>
      <c r="D42" s="17" t="s">
        <v>467</v>
      </c>
      <c r="E42" s="17" t="s">
        <v>818</v>
      </c>
      <c r="F42" s="17" t="s">
        <v>821</v>
      </c>
      <c r="G42" s="15" t="s">
        <v>835</v>
      </c>
      <c r="H42" s="18">
        <v>88950</v>
      </c>
      <c r="I42" s="19">
        <v>975</v>
      </c>
      <c r="J42" s="18">
        <v>71160</v>
      </c>
      <c r="K42" s="19">
        <v>106740</v>
      </c>
      <c r="L42" s="18">
        <v>7550</v>
      </c>
      <c r="M42" s="18">
        <v>9860</v>
      </c>
      <c r="N42" s="18">
        <v>10500</v>
      </c>
      <c r="O42" s="18">
        <v>13900</v>
      </c>
      <c r="P42" s="18">
        <v>13300</v>
      </c>
      <c r="Q42" s="18">
        <v>9100</v>
      </c>
      <c r="R42" s="18">
        <v>6200</v>
      </c>
      <c r="S42" s="18">
        <v>4150</v>
      </c>
      <c r="T42" s="18">
        <v>3420</v>
      </c>
      <c r="U42" s="18">
        <v>2970</v>
      </c>
      <c r="V42" s="18">
        <v>3200</v>
      </c>
      <c r="W42" s="18">
        <v>4800</v>
      </c>
      <c r="Y42" s="30"/>
    </row>
    <row r="43" spans="1:25" s="22" customFormat="1" ht="30" customHeight="1">
      <c r="A43" s="15" t="s">
        <v>723</v>
      </c>
      <c r="B43" s="17" t="s">
        <v>470</v>
      </c>
      <c r="C43" s="17" t="s">
        <v>815</v>
      </c>
      <c r="D43" s="17" t="s">
        <v>469</v>
      </c>
      <c r="E43" s="17" t="s">
        <v>818</v>
      </c>
      <c r="F43" s="17" t="s">
        <v>822</v>
      </c>
      <c r="G43" s="15" t="s">
        <v>835</v>
      </c>
      <c r="H43" s="18">
        <v>51540</v>
      </c>
      <c r="I43" s="19">
        <v>435</v>
      </c>
      <c r="J43" s="18">
        <v>41232</v>
      </c>
      <c r="K43" s="19">
        <v>61848</v>
      </c>
      <c r="L43" s="18">
        <v>3364</v>
      </c>
      <c r="M43" s="18">
        <v>6853</v>
      </c>
      <c r="N43" s="18">
        <v>7791</v>
      </c>
      <c r="O43" s="18">
        <v>8047</v>
      </c>
      <c r="P43" s="18">
        <v>7871</v>
      </c>
      <c r="Q43" s="18">
        <v>5155</v>
      </c>
      <c r="R43" s="18">
        <v>4076</v>
      </c>
      <c r="S43" s="18">
        <v>2274</v>
      </c>
      <c r="T43" s="18">
        <v>1568</v>
      </c>
      <c r="U43" s="18">
        <v>1370</v>
      </c>
      <c r="V43" s="18">
        <v>1481</v>
      </c>
      <c r="W43" s="18">
        <v>1690</v>
      </c>
      <c r="Y43" s="30"/>
    </row>
    <row r="44" spans="1:25" s="22" customFormat="1" ht="30" customHeight="1">
      <c r="A44" s="15" t="s">
        <v>723</v>
      </c>
      <c r="B44" s="17" t="s">
        <v>472</v>
      </c>
      <c r="C44" s="17" t="s">
        <v>815</v>
      </c>
      <c r="D44" s="17" t="s">
        <v>471</v>
      </c>
      <c r="E44" s="17" t="s">
        <v>818</v>
      </c>
      <c r="F44" s="17" t="s">
        <v>823</v>
      </c>
      <c r="G44" s="15" t="s">
        <v>835</v>
      </c>
      <c r="H44" s="18">
        <v>69905</v>
      </c>
      <c r="I44" s="19">
        <v>600</v>
      </c>
      <c r="J44" s="18">
        <v>55924</v>
      </c>
      <c r="K44" s="19">
        <v>83886</v>
      </c>
      <c r="L44" s="18">
        <v>5530</v>
      </c>
      <c r="M44" s="18">
        <v>8995</v>
      </c>
      <c r="N44" s="18">
        <v>10440</v>
      </c>
      <c r="O44" s="18">
        <v>11200</v>
      </c>
      <c r="P44" s="18">
        <v>11500</v>
      </c>
      <c r="Q44" s="18">
        <v>7730</v>
      </c>
      <c r="R44" s="18">
        <v>3910</v>
      </c>
      <c r="S44" s="18">
        <v>2270</v>
      </c>
      <c r="T44" s="18">
        <v>2010</v>
      </c>
      <c r="U44" s="18">
        <v>1950</v>
      </c>
      <c r="V44" s="18">
        <v>2110</v>
      </c>
      <c r="W44" s="18">
        <v>2260</v>
      </c>
      <c r="Y44" s="30"/>
    </row>
    <row r="45" spans="1:25" s="22" customFormat="1" ht="30" customHeight="1">
      <c r="A45" s="15" t="s">
        <v>723</v>
      </c>
      <c r="B45" s="17" t="s">
        <v>474</v>
      </c>
      <c r="C45" s="17" t="s">
        <v>815</v>
      </c>
      <c r="D45" s="17" t="s">
        <v>473</v>
      </c>
      <c r="E45" s="17" t="s">
        <v>818</v>
      </c>
      <c r="F45" s="17" t="s">
        <v>824</v>
      </c>
      <c r="G45" s="15" t="s">
        <v>835</v>
      </c>
      <c r="H45" s="18">
        <v>22385</v>
      </c>
      <c r="I45" s="19">
        <v>375</v>
      </c>
      <c r="J45" s="18">
        <v>17908</v>
      </c>
      <c r="K45" s="19">
        <v>26862</v>
      </c>
      <c r="L45" s="18">
        <v>2240</v>
      </c>
      <c r="M45" s="18">
        <v>3490</v>
      </c>
      <c r="N45" s="18">
        <v>3530</v>
      </c>
      <c r="O45" s="18">
        <v>3850</v>
      </c>
      <c r="P45" s="18">
        <v>3460</v>
      </c>
      <c r="Q45" s="18">
        <v>2540</v>
      </c>
      <c r="R45" s="18">
        <v>970</v>
      </c>
      <c r="S45" s="18">
        <v>470</v>
      </c>
      <c r="T45" s="18">
        <v>460</v>
      </c>
      <c r="U45" s="18">
        <v>430</v>
      </c>
      <c r="V45" s="18">
        <v>455</v>
      </c>
      <c r="W45" s="18">
        <v>490</v>
      </c>
      <c r="Y45" s="30"/>
    </row>
    <row r="46" spans="1:23" s="22" customFormat="1" ht="30" customHeight="1">
      <c r="A46" s="15" t="s">
        <v>723</v>
      </c>
      <c r="B46" s="17" t="s">
        <v>476</v>
      </c>
      <c r="C46" s="17" t="s">
        <v>815</v>
      </c>
      <c r="D46" s="17" t="s">
        <v>475</v>
      </c>
      <c r="E46" s="17" t="s">
        <v>818</v>
      </c>
      <c r="F46" s="17" t="s">
        <v>825</v>
      </c>
      <c r="G46" s="15" t="s">
        <v>835</v>
      </c>
      <c r="H46" s="18">
        <v>89140</v>
      </c>
      <c r="I46" s="19">
        <v>620</v>
      </c>
      <c r="J46" s="18">
        <v>71312</v>
      </c>
      <c r="K46" s="19">
        <v>106968</v>
      </c>
      <c r="L46" s="18">
        <v>8420</v>
      </c>
      <c r="M46" s="18">
        <v>12710</v>
      </c>
      <c r="N46" s="18">
        <v>11650</v>
      </c>
      <c r="O46" s="18">
        <v>15800</v>
      </c>
      <c r="P46" s="18">
        <v>18200</v>
      </c>
      <c r="Q46" s="18">
        <v>10400</v>
      </c>
      <c r="R46" s="18">
        <v>3160</v>
      </c>
      <c r="S46" s="18">
        <v>1960</v>
      </c>
      <c r="T46" s="18">
        <v>1920</v>
      </c>
      <c r="U46" s="18">
        <v>1550</v>
      </c>
      <c r="V46" s="18">
        <v>1660</v>
      </c>
      <c r="W46" s="18">
        <v>1710</v>
      </c>
    </row>
    <row r="47" spans="1:23" s="22" customFormat="1" ht="30" customHeight="1">
      <c r="A47" s="15" t="s">
        <v>723</v>
      </c>
      <c r="B47" s="17" t="s">
        <v>478</v>
      </c>
      <c r="C47" s="17" t="s">
        <v>816</v>
      </c>
      <c r="D47" s="17" t="s">
        <v>477</v>
      </c>
      <c r="E47" s="17" t="s">
        <v>819</v>
      </c>
      <c r="F47" s="17" t="s">
        <v>826</v>
      </c>
      <c r="G47" s="15" t="s">
        <v>835</v>
      </c>
      <c r="H47" s="18">
        <v>122040</v>
      </c>
      <c r="I47" s="19">
        <v>975</v>
      </c>
      <c r="J47" s="18">
        <v>97632</v>
      </c>
      <c r="K47" s="19">
        <v>146448</v>
      </c>
      <c r="L47" s="18">
        <v>7950</v>
      </c>
      <c r="M47" s="18">
        <v>16330</v>
      </c>
      <c r="N47" s="18">
        <v>15530</v>
      </c>
      <c r="O47" s="18">
        <v>22550</v>
      </c>
      <c r="P47" s="18">
        <v>24800</v>
      </c>
      <c r="Q47" s="18">
        <v>15300</v>
      </c>
      <c r="R47" s="18">
        <v>7960</v>
      </c>
      <c r="S47" s="18">
        <v>2520</v>
      </c>
      <c r="T47" s="18">
        <v>2300</v>
      </c>
      <c r="U47" s="18">
        <v>2150</v>
      </c>
      <c r="V47" s="18">
        <v>2240</v>
      </c>
      <c r="W47" s="18">
        <v>2410</v>
      </c>
    </row>
    <row r="48" spans="1:23" s="22" customFormat="1" ht="30" customHeight="1">
      <c r="A48" s="15" t="s">
        <v>723</v>
      </c>
      <c r="B48" s="17" t="s">
        <v>480</v>
      </c>
      <c r="C48" s="17" t="s">
        <v>815</v>
      </c>
      <c r="D48" s="17" t="s">
        <v>479</v>
      </c>
      <c r="E48" s="17" t="s">
        <v>818</v>
      </c>
      <c r="F48" s="17" t="s">
        <v>825</v>
      </c>
      <c r="G48" s="15" t="s">
        <v>835</v>
      </c>
      <c r="H48" s="18">
        <v>52460</v>
      </c>
      <c r="I48" s="19">
        <v>525</v>
      </c>
      <c r="J48" s="18">
        <v>41968</v>
      </c>
      <c r="K48" s="19">
        <v>62952</v>
      </c>
      <c r="L48" s="18">
        <v>3590</v>
      </c>
      <c r="M48" s="18">
        <v>6260</v>
      </c>
      <c r="N48" s="18">
        <v>6260</v>
      </c>
      <c r="O48" s="18">
        <v>8680</v>
      </c>
      <c r="P48" s="18">
        <v>9360</v>
      </c>
      <c r="Q48" s="18">
        <v>6580</v>
      </c>
      <c r="R48" s="18">
        <v>3720</v>
      </c>
      <c r="S48" s="18">
        <v>1975</v>
      </c>
      <c r="T48" s="18">
        <v>1600</v>
      </c>
      <c r="U48" s="18">
        <v>1455</v>
      </c>
      <c r="V48" s="18">
        <v>1350</v>
      </c>
      <c r="W48" s="18">
        <v>1630</v>
      </c>
    </row>
    <row r="49" spans="1:23" s="22" customFormat="1" ht="30" customHeight="1">
      <c r="A49" s="15" t="s">
        <v>723</v>
      </c>
      <c r="B49" s="17" t="s">
        <v>482</v>
      </c>
      <c r="C49" s="17" t="s">
        <v>814</v>
      </c>
      <c r="D49" s="17" t="s">
        <v>481</v>
      </c>
      <c r="E49" s="17" t="s">
        <v>817</v>
      </c>
      <c r="F49" s="17" t="s">
        <v>820</v>
      </c>
      <c r="G49" s="15" t="s">
        <v>835</v>
      </c>
      <c r="H49" s="18">
        <v>103590</v>
      </c>
      <c r="I49" s="19">
        <v>1500</v>
      </c>
      <c r="J49" s="18">
        <v>82872</v>
      </c>
      <c r="K49" s="19">
        <v>124308</v>
      </c>
      <c r="L49" s="18">
        <v>8290</v>
      </c>
      <c r="M49" s="18">
        <v>12100</v>
      </c>
      <c r="N49" s="18">
        <v>15830</v>
      </c>
      <c r="O49" s="18">
        <v>13600</v>
      </c>
      <c r="P49" s="18">
        <v>15550</v>
      </c>
      <c r="Q49" s="18">
        <v>12100</v>
      </c>
      <c r="R49" s="18">
        <v>7460</v>
      </c>
      <c r="S49" s="18">
        <v>4450</v>
      </c>
      <c r="T49" s="18">
        <v>4180</v>
      </c>
      <c r="U49" s="18">
        <v>1890</v>
      </c>
      <c r="V49" s="18">
        <v>3990</v>
      </c>
      <c r="W49" s="18">
        <v>4150</v>
      </c>
    </row>
    <row r="50" spans="1:23" s="22" customFormat="1" ht="30" customHeight="1">
      <c r="A50" s="15" t="s">
        <v>723</v>
      </c>
      <c r="B50" s="17" t="s">
        <v>484</v>
      </c>
      <c r="C50" s="17" t="s">
        <v>816</v>
      </c>
      <c r="D50" s="17" t="s">
        <v>483</v>
      </c>
      <c r="E50" s="17" t="s">
        <v>819</v>
      </c>
      <c r="F50" s="17" t="s">
        <v>826</v>
      </c>
      <c r="G50" s="15" t="s">
        <v>835</v>
      </c>
      <c r="H50" s="18">
        <v>141440</v>
      </c>
      <c r="I50" s="19">
        <v>975</v>
      </c>
      <c r="J50" s="18">
        <v>113152</v>
      </c>
      <c r="K50" s="19">
        <v>169728</v>
      </c>
      <c r="L50" s="18">
        <v>8500</v>
      </c>
      <c r="M50" s="18">
        <v>16400</v>
      </c>
      <c r="N50" s="18">
        <v>19500</v>
      </c>
      <c r="O50" s="18">
        <v>25300</v>
      </c>
      <c r="P50" s="18">
        <v>24800</v>
      </c>
      <c r="Q50" s="18">
        <v>17600</v>
      </c>
      <c r="R50" s="18">
        <v>11200</v>
      </c>
      <c r="S50" s="18">
        <v>3790</v>
      </c>
      <c r="T50" s="18">
        <v>3640</v>
      </c>
      <c r="U50" s="18">
        <v>3740</v>
      </c>
      <c r="V50" s="18">
        <v>3280</v>
      </c>
      <c r="W50" s="18">
        <v>3690</v>
      </c>
    </row>
    <row r="51" spans="1:23" s="22" customFormat="1" ht="30" customHeight="1">
      <c r="A51" s="15" t="s">
        <v>723</v>
      </c>
      <c r="B51" s="17" t="s">
        <v>486</v>
      </c>
      <c r="C51" s="17" t="s">
        <v>813</v>
      </c>
      <c r="D51" s="17" t="s">
        <v>485</v>
      </c>
      <c r="E51" s="17" t="s">
        <v>630</v>
      </c>
      <c r="F51" s="17" t="s">
        <v>631</v>
      </c>
      <c r="G51" s="15" t="s">
        <v>835</v>
      </c>
      <c r="H51" s="18">
        <v>816</v>
      </c>
      <c r="I51" s="19">
        <v>375</v>
      </c>
      <c r="J51" s="18">
        <v>653</v>
      </c>
      <c r="K51" s="19">
        <v>979.1999999999999</v>
      </c>
      <c r="L51" s="18">
        <v>65</v>
      </c>
      <c r="M51" s="18">
        <v>70</v>
      </c>
      <c r="N51" s="18">
        <v>75</v>
      </c>
      <c r="O51" s="18">
        <v>80</v>
      </c>
      <c r="P51" s="18">
        <v>75</v>
      </c>
      <c r="Q51" s="18">
        <v>74</v>
      </c>
      <c r="R51" s="18">
        <v>70</v>
      </c>
      <c r="S51" s="18">
        <v>65</v>
      </c>
      <c r="T51" s="18">
        <v>68</v>
      </c>
      <c r="U51" s="18">
        <v>64</v>
      </c>
      <c r="V51" s="18">
        <v>60</v>
      </c>
      <c r="W51" s="18">
        <v>50</v>
      </c>
    </row>
    <row r="52" spans="1:23" s="22" customFormat="1" ht="30" customHeight="1">
      <c r="A52" s="15" t="s">
        <v>723</v>
      </c>
      <c r="B52" s="17" t="s">
        <v>488</v>
      </c>
      <c r="C52" s="17" t="s">
        <v>813</v>
      </c>
      <c r="D52" s="17" t="s">
        <v>487</v>
      </c>
      <c r="E52" s="17" t="s">
        <v>630</v>
      </c>
      <c r="F52" s="17" t="s">
        <v>631</v>
      </c>
      <c r="G52" s="15" t="s">
        <v>835</v>
      </c>
      <c r="H52" s="18">
        <v>60900</v>
      </c>
      <c r="I52" s="19">
        <v>600</v>
      </c>
      <c r="J52" s="18">
        <v>48720</v>
      </c>
      <c r="K52" s="19">
        <v>73080</v>
      </c>
      <c r="L52" s="18">
        <v>5510</v>
      </c>
      <c r="M52" s="18">
        <v>8250</v>
      </c>
      <c r="N52" s="18">
        <v>10600</v>
      </c>
      <c r="O52" s="18">
        <v>11980</v>
      </c>
      <c r="P52" s="18">
        <v>10100</v>
      </c>
      <c r="Q52" s="18">
        <v>6660</v>
      </c>
      <c r="R52" s="18">
        <v>1700</v>
      </c>
      <c r="S52" s="18">
        <v>1500</v>
      </c>
      <c r="T52" s="18">
        <v>1100</v>
      </c>
      <c r="U52" s="18">
        <v>1050</v>
      </c>
      <c r="V52" s="18">
        <v>1150</v>
      </c>
      <c r="W52" s="18">
        <v>1300</v>
      </c>
    </row>
    <row r="53" spans="1:23" s="22" customFormat="1" ht="30" customHeight="1">
      <c r="A53" s="15" t="s">
        <v>723</v>
      </c>
      <c r="B53" s="17" t="s">
        <v>490</v>
      </c>
      <c r="C53" s="17" t="s">
        <v>813</v>
      </c>
      <c r="D53" s="17" t="s">
        <v>489</v>
      </c>
      <c r="E53" s="17" t="s">
        <v>574</v>
      </c>
      <c r="F53" s="17" t="s">
        <v>631</v>
      </c>
      <c r="G53" s="15" t="s">
        <v>835</v>
      </c>
      <c r="H53" s="18">
        <v>99760</v>
      </c>
      <c r="I53" s="19">
        <v>1065</v>
      </c>
      <c r="J53" s="18">
        <v>79808</v>
      </c>
      <c r="K53" s="19">
        <v>119712</v>
      </c>
      <c r="L53" s="18">
        <v>8880</v>
      </c>
      <c r="M53" s="18">
        <v>8890</v>
      </c>
      <c r="N53" s="18">
        <v>15140</v>
      </c>
      <c r="O53" s="18">
        <v>16810</v>
      </c>
      <c r="P53" s="18">
        <v>15340</v>
      </c>
      <c r="Q53" s="18">
        <v>12600</v>
      </c>
      <c r="R53" s="18">
        <v>5930</v>
      </c>
      <c r="S53" s="18">
        <v>3930</v>
      </c>
      <c r="T53" s="18">
        <v>3240</v>
      </c>
      <c r="U53" s="18">
        <v>2610</v>
      </c>
      <c r="V53" s="18">
        <v>2710</v>
      </c>
      <c r="W53" s="18">
        <v>3680</v>
      </c>
    </row>
    <row r="54" spans="1:23" s="22" customFormat="1" ht="30" customHeight="1">
      <c r="A54" s="15" t="s">
        <v>723</v>
      </c>
      <c r="B54" s="17" t="s">
        <v>492</v>
      </c>
      <c r="C54" s="17" t="s">
        <v>813</v>
      </c>
      <c r="D54" s="17" t="s">
        <v>491</v>
      </c>
      <c r="E54" s="17" t="s">
        <v>630</v>
      </c>
      <c r="F54" s="17" t="s">
        <v>631</v>
      </c>
      <c r="G54" s="15" t="s">
        <v>835</v>
      </c>
      <c r="H54" s="18">
        <v>48610</v>
      </c>
      <c r="I54" s="19">
        <v>660</v>
      </c>
      <c r="J54" s="18">
        <v>38888</v>
      </c>
      <c r="K54" s="19">
        <v>58332</v>
      </c>
      <c r="L54" s="18">
        <v>2510</v>
      </c>
      <c r="M54" s="18">
        <v>6700</v>
      </c>
      <c r="N54" s="18">
        <v>6540</v>
      </c>
      <c r="O54" s="18">
        <v>7850</v>
      </c>
      <c r="P54" s="18">
        <v>8630</v>
      </c>
      <c r="Q54" s="18">
        <v>6920</v>
      </c>
      <c r="R54" s="18">
        <v>4280</v>
      </c>
      <c r="S54" s="18">
        <v>1210</v>
      </c>
      <c r="T54" s="18">
        <v>1110</v>
      </c>
      <c r="U54" s="18">
        <v>940</v>
      </c>
      <c r="V54" s="18">
        <v>960</v>
      </c>
      <c r="W54" s="18">
        <v>960</v>
      </c>
    </row>
    <row r="55" spans="1:23" s="22" customFormat="1" ht="30" customHeight="1">
      <c r="A55" s="15" t="s">
        <v>723</v>
      </c>
      <c r="B55" s="17" t="s">
        <v>546</v>
      </c>
      <c r="C55" s="17" t="s">
        <v>814</v>
      </c>
      <c r="D55" s="17" t="s">
        <v>545</v>
      </c>
      <c r="E55" s="17" t="s">
        <v>817</v>
      </c>
      <c r="F55" s="17" t="s">
        <v>820</v>
      </c>
      <c r="G55" s="15" t="s">
        <v>835</v>
      </c>
      <c r="H55" s="18">
        <v>71960</v>
      </c>
      <c r="I55" s="19">
        <v>600</v>
      </c>
      <c r="J55" s="18">
        <v>57568</v>
      </c>
      <c r="K55" s="19">
        <v>86352</v>
      </c>
      <c r="L55" s="18">
        <v>6620</v>
      </c>
      <c r="M55" s="18">
        <v>8980</v>
      </c>
      <c r="N55" s="18">
        <v>10930</v>
      </c>
      <c r="O55" s="18">
        <v>11300</v>
      </c>
      <c r="P55" s="18">
        <v>11280</v>
      </c>
      <c r="Q55" s="18">
        <v>7430</v>
      </c>
      <c r="R55" s="18">
        <v>3645</v>
      </c>
      <c r="S55" s="18">
        <v>2365</v>
      </c>
      <c r="T55" s="18">
        <v>2030</v>
      </c>
      <c r="U55" s="18">
        <v>1910</v>
      </c>
      <c r="V55" s="18">
        <v>2040</v>
      </c>
      <c r="W55" s="18">
        <v>3430</v>
      </c>
    </row>
    <row r="56" spans="1:23" s="22" customFormat="1" ht="30" customHeight="1">
      <c r="A56" s="15" t="s">
        <v>723</v>
      </c>
      <c r="B56" s="17" t="s">
        <v>548</v>
      </c>
      <c r="C56" s="17" t="s">
        <v>815</v>
      </c>
      <c r="D56" s="17" t="s">
        <v>547</v>
      </c>
      <c r="E56" s="17" t="s">
        <v>818</v>
      </c>
      <c r="F56" s="17" t="s">
        <v>825</v>
      </c>
      <c r="G56" s="15" t="s">
        <v>835</v>
      </c>
      <c r="H56" s="18">
        <v>111980</v>
      </c>
      <c r="I56" s="19">
        <v>1500</v>
      </c>
      <c r="J56" s="18">
        <v>89584</v>
      </c>
      <c r="K56" s="19">
        <v>134376</v>
      </c>
      <c r="L56" s="18">
        <v>8750</v>
      </c>
      <c r="M56" s="18">
        <v>15200</v>
      </c>
      <c r="N56" s="18">
        <v>16300</v>
      </c>
      <c r="O56" s="18">
        <v>18700</v>
      </c>
      <c r="P56" s="18">
        <v>17100</v>
      </c>
      <c r="Q56" s="18">
        <v>12700</v>
      </c>
      <c r="R56" s="18">
        <v>5800</v>
      </c>
      <c r="S56" s="18">
        <v>5650</v>
      </c>
      <c r="T56" s="18">
        <v>3200</v>
      </c>
      <c r="U56" s="18">
        <v>3100</v>
      </c>
      <c r="V56" s="18">
        <v>2830</v>
      </c>
      <c r="W56" s="18">
        <v>2650</v>
      </c>
    </row>
    <row r="57" spans="1:23" s="22" customFormat="1" ht="30" customHeight="1">
      <c r="A57" s="15" t="s">
        <v>723</v>
      </c>
      <c r="B57" s="17" t="s">
        <v>550</v>
      </c>
      <c r="C57" s="17" t="s">
        <v>815</v>
      </c>
      <c r="D57" s="17" t="s">
        <v>549</v>
      </c>
      <c r="E57" s="17" t="s">
        <v>818</v>
      </c>
      <c r="F57" s="17" t="s">
        <v>827</v>
      </c>
      <c r="G57" s="15" t="s">
        <v>835</v>
      </c>
      <c r="H57" s="18">
        <v>63625</v>
      </c>
      <c r="I57" s="19">
        <v>975</v>
      </c>
      <c r="J57" s="18">
        <v>50900</v>
      </c>
      <c r="K57" s="19">
        <v>76350</v>
      </c>
      <c r="L57" s="18">
        <v>6430</v>
      </c>
      <c r="M57" s="18">
        <v>8310</v>
      </c>
      <c r="N57" s="18">
        <v>8450</v>
      </c>
      <c r="O57" s="18">
        <v>9880</v>
      </c>
      <c r="P57" s="18">
        <v>8830</v>
      </c>
      <c r="Q57" s="18">
        <v>7380</v>
      </c>
      <c r="R57" s="18">
        <v>3590</v>
      </c>
      <c r="S57" s="18">
        <v>2425</v>
      </c>
      <c r="T57" s="18">
        <v>2210</v>
      </c>
      <c r="U57" s="18">
        <v>2010</v>
      </c>
      <c r="V57" s="18">
        <v>2020</v>
      </c>
      <c r="W57" s="18">
        <v>2090</v>
      </c>
    </row>
    <row r="58" spans="1:23" s="22" customFormat="1" ht="30" customHeight="1">
      <c r="A58" s="15" t="s">
        <v>723</v>
      </c>
      <c r="B58" s="17" t="s">
        <v>552</v>
      </c>
      <c r="C58" s="17" t="s">
        <v>814</v>
      </c>
      <c r="D58" s="17" t="s">
        <v>551</v>
      </c>
      <c r="E58" s="17" t="s">
        <v>817</v>
      </c>
      <c r="F58" s="17" t="s">
        <v>820</v>
      </c>
      <c r="G58" s="15" t="s">
        <v>835</v>
      </c>
      <c r="H58" s="18">
        <v>66550</v>
      </c>
      <c r="I58" s="19">
        <v>975</v>
      </c>
      <c r="J58" s="18">
        <v>53240</v>
      </c>
      <c r="K58" s="19">
        <v>79860</v>
      </c>
      <c r="L58" s="18">
        <v>2570</v>
      </c>
      <c r="M58" s="18">
        <v>8950</v>
      </c>
      <c r="N58" s="18">
        <v>8890</v>
      </c>
      <c r="O58" s="18">
        <v>10800</v>
      </c>
      <c r="P58" s="18">
        <v>12300</v>
      </c>
      <c r="Q58" s="18">
        <v>8980</v>
      </c>
      <c r="R58" s="18">
        <v>6010</v>
      </c>
      <c r="S58" s="18">
        <v>2000</v>
      </c>
      <c r="T58" s="18">
        <v>1590</v>
      </c>
      <c r="U58" s="18">
        <v>1470</v>
      </c>
      <c r="V58" s="18">
        <v>1350</v>
      </c>
      <c r="W58" s="18">
        <v>1640</v>
      </c>
    </row>
    <row r="59" spans="1:23" s="22" customFormat="1" ht="30" customHeight="1">
      <c r="A59" s="15" t="s">
        <v>723</v>
      </c>
      <c r="B59" s="17" t="s">
        <v>554</v>
      </c>
      <c r="C59" s="17" t="s">
        <v>814</v>
      </c>
      <c r="D59" s="17" t="s">
        <v>553</v>
      </c>
      <c r="E59" s="17" t="s">
        <v>817</v>
      </c>
      <c r="F59" s="17" t="s">
        <v>820</v>
      </c>
      <c r="G59" s="15" t="s">
        <v>835</v>
      </c>
      <c r="H59" s="18">
        <v>68660</v>
      </c>
      <c r="I59" s="19">
        <v>975</v>
      </c>
      <c r="J59" s="18">
        <v>54928</v>
      </c>
      <c r="K59" s="19">
        <v>82392</v>
      </c>
      <c r="L59" s="18">
        <v>5830</v>
      </c>
      <c r="M59" s="18">
        <v>8810</v>
      </c>
      <c r="N59" s="18">
        <v>10950</v>
      </c>
      <c r="O59" s="18">
        <v>12200</v>
      </c>
      <c r="P59" s="18">
        <v>11500</v>
      </c>
      <c r="Q59" s="18">
        <v>8900</v>
      </c>
      <c r="R59" s="18">
        <v>3290</v>
      </c>
      <c r="S59" s="18">
        <v>1950</v>
      </c>
      <c r="T59" s="18">
        <v>1470</v>
      </c>
      <c r="U59" s="18">
        <v>1110</v>
      </c>
      <c r="V59" s="18">
        <v>1200</v>
      </c>
      <c r="W59" s="18">
        <v>1450</v>
      </c>
    </row>
    <row r="60" spans="1:23" s="22" customFormat="1" ht="30" customHeight="1">
      <c r="A60" s="15" t="s">
        <v>723</v>
      </c>
      <c r="B60" s="17" t="s">
        <v>556</v>
      </c>
      <c r="C60" s="17" t="s">
        <v>813</v>
      </c>
      <c r="D60" s="17" t="s">
        <v>555</v>
      </c>
      <c r="E60" s="17" t="s">
        <v>574</v>
      </c>
      <c r="F60" s="17" t="s">
        <v>631</v>
      </c>
      <c r="G60" s="15" t="s">
        <v>835</v>
      </c>
      <c r="H60" s="18">
        <v>59600</v>
      </c>
      <c r="I60" s="19">
        <v>1500</v>
      </c>
      <c r="J60" s="18">
        <v>47680</v>
      </c>
      <c r="K60" s="19">
        <v>71520</v>
      </c>
      <c r="L60" s="18">
        <v>4690</v>
      </c>
      <c r="M60" s="18">
        <v>8470</v>
      </c>
      <c r="N60" s="18">
        <v>11250</v>
      </c>
      <c r="O60" s="18">
        <v>12100</v>
      </c>
      <c r="P60" s="18">
        <v>12720</v>
      </c>
      <c r="Q60" s="18">
        <v>8560</v>
      </c>
      <c r="R60" s="18">
        <v>100</v>
      </c>
      <c r="S60" s="18">
        <v>100</v>
      </c>
      <c r="T60" s="18">
        <v>100</v>
      </c>
      <c r="U60" s="18">
        <v>340</v>
      </c>
      <c r="V60" s="18">
        <v>630</v>
      </c>
      <c r="W60" s="18">
        <v>540</v>
      </c>
    </row>
    <row r="61" spans="1:23" s="22" customFormat="1" ht="30" customHeight="1">
      <c r="A61" s="15" t="s">
        <v>723</v>
      </c>
      <c r="B61" s="17" t="s">
        <v>558</v>
      </c>
      <c r="C61" s="17" t="s">
        <v>815</v>
      </c>
      <c r="D61" s="17" t="s">
        <v>557</v>
      </c>
      <c r="E61" s="17" t="s">
        <v>818</v>
      </c>
      <c r="F61" s="17" t="s">
        <v>827</v>
      </c>
      <c r="G61" s="15" t="s">
        <v>835</v>
      </c>
      <c r="H61" s="18">
        <v>25600</v>
      </c>
      <c r="I61" s="19">
        <v>40</v>
      </c>
      <c r="J61" s="18">
        <v>20480</v>
      </c>
      <c r="K61" s="19">
        <v>30720</v>
      </c>
      <c r="L61" s="18">
        <v>1450</v>
      </c>
      <c r="M61" s="18">
        <v>2575</v>
      </c>
      <c r="N61" s="18">
        <v>3610</v>
      </c>
      <c r="O61" s="18">
        <v>4488</v>
      </c>
      <c r="P61" s="18">
        <v>3778</v>
      </c>
      <c r="Q61" s="18">
        <v>3517</v>
      </c>
      <c r="R61" s="18">
        <v>1551</v>
      </c>
      <c r="S61" s="18">
        <v>1102</v>
      </c>
      <c r="T61" s="18">
        <v>972</v>
      </c>
      <c r="U61" s="18">
        <v>793</v>
      </c>
      <c r="V61" s="18">
        <v>861</v>
      </c>
      <c r="W61" s="18">
        <v>903</v>
      </c>
    </row>
    <row r="62" spans="1:23" s="22" customFormat="1" ht="30" customHeight="1">
      <c r="A62" s="15" t="s">
        <v>723</v>
      </c>
      <c r="B62" s="17" t="s">
        <v>576</v>
      </c>
      <c r="C62" s="17" t="s">
        <v>815</v>
      </c>
      <c r="D62" s="17" t="s">
        <v>575</v>
      </c>
      <c r="E62" s="17" t="s">
        <v>818</v>
      </c>
      <c r="F62" s="17" t="s">
        <v>827</v>
      </c>
      <c r="G62" s="15" t="s">
        <v>835</v>
      </c>
      <c r="H62" s="18">
        <v>64148.75000000001</v>
      </c>
      <c r="I62" s="19"/>
      <c r="J62" s="18">
        <v>51319</v>
      </c>
      <c r="K62" s="19">
        <v>76978.5</v>
      </c>
      <c r="L62" s="18">
        <v>5054.9214999999995</v>
      </c>
      <c r="M62" s="18">
        <v>7492.574</v>
      </c>
      <c r="N62" s="18">
        <v>9468.355500000001</v>
      </c>
      <c r="O62" s="18">
        <v>10199.65125</v>
      </c>
      <c r="P62" s="18">
        <v>9821.173625000001</v>
      </c>
      <c r="Q62" s="18">
        <v>7473.329375</v>
      </c>
      <c r="R62" s="18">
        <v>4400.604249999999</v>
      </c>
      <c r="S62" s="18">
        <v>2309.355</v>
      </c>
      <c r="T62" s="18">
        <v>1642.208</v>
      </c>
      <c r="U62" s="18">
        <v>1757.67575</v>
      </c>
      <c r="V62" s="18">
        <v>1808.99475</v>
      </c>
      <c r="W62" s="18">
        <v>2719.907</v>
      </c>
    </row>
    <row r="63" spans="1:23" s="22" customFormat="1" ht="30" customHeight="1">
      <c r="A63" s="15" t="s">
        <v>726</v>
      </c>
      <c r="B63" s="17" t="s">
        <v>68</v>
      </c>
      <c r="C63" s="17" t="s">
        <v>806</v>
      </c>
      <c r="D63" s="17" t="s">
        <v>67</v>
      </c>
      <c r="E63" s="17" t="str">
        <f>VLOOKUP(B63,'[1]Műszaki adatlap'!$A$2:$E$255,4,FALSE)</f>
        <v>Aranysziget Otthon</v>
      </c>
      <c r="F63" s="17" t="str">
        <f>VLOOKUP(B63,'[1]Műszaki adatlap'!$A$2:$E$255,5,FALSE)</f>
        <v>6640. Csongrád, Gyöngyvirág utca 7-9.</v>
      </c>
      <c r="G63" s="15" t="s">
        <v>838</v>
      </c>
      <c r="H63" s="18">
        <v>75209</v>
      </c>
      <c r="I63" s="19">
        <v>630</v>
      </c>
      <c r="J63" s="18">
        <v>60167</v>
      </c>
      <c r="K63" s="19">
        <v>90250.8</v>
      </c>
      <c r="L63" s="18">
        <v>6329</v>
      </c>
      <c r="M63" s="18">
        <v>8612</v>
      </c>
      <c r="N63" s="18">
        <v>11251</v>
      </c>
      <c r="O63" s="18">
        <v>12223</v>
      </c>
      <c r="P63" s="18">
        <v>11876</v>
      </c>
      <c r="Q63" s="18">
        <v>8959</v>
      </c>
      <c r="R63" s="18">
        <v>5070</v>
      </c>
      <c r="S63" s="18">
        <v>2570</v>
      </c>
      <c r="T63" s="18">
        <v>1736</v>
      </c>
      <c r="U63" s="18">
        <v>1736</v>
      </c>
      <c r="V63" s="18">
        <v>1736</v>
      </c>
      <c r="W63" s="18">
        <v>3111</v>
      </c>
    </row>
    <row r="64" spans="1:23" s="22" customFormat="1" ht="30" customHeight="1">
      <c r="A64" s="15" t="s">
        <v>726</v>
      </c>
      <c r="B64" s="17" t="s">
        <v>70</v>
      </c>
      <c r="C64" s="17" t="s">
        <v>806</v>
      </c>
      <c r="D64" s="17" t="s">
        <v>69</v>
      </c>
      <c r="E64" s="17" t="str">
        <f>VLOOKUP(B64,'[1]Műszaki adatlap'!$A$2:$E$255,4,FALSE)</f>
        <v>Aranysziget Otthon</v>
      </c>
      <c r="F64" s="17" t="str">
        <f>VLOOKUP(B64,'[1]Műszaki adatlap'!$A$2:$E$255,5,FALSE)</f>
        <v>6640. Csongrád, Gyöngyvirág utca 7-9.</v>
      </c>
      <c r="G64" s="15" t="s">
        <v>838</v>
      </c>
      <c r="H64" s="18">
        <v>1</v>
      </c>
      <c r="I64" s="19">
        <v>1</v>
      </c>
      <c r="J64" s="18">
        <v>1</v>
      </c>
      <c r="K64" s="19">
        <v>1.2</v>
      </c>
      <c r="L64" s="18">
        <v>0</v>
      </c>
      <c r="M64" s="18">
        <v>0</v>
      </c>
      <c r="N64" s="18">
        <v>0</v>
      </c>
      <c r="O64" s="18">
        <v>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</row>
    <row r="65" spans="1:23" s="22" customFormat="1" ht="30" customHeight="1">
      <c r="A65" s="15" t="s">
        <v>726</v>
      </c>
      <c r="B65" s="17" t="s">
        <v>72</v>
      </c>
      <c r="C65" s="17" t="s">
        <v>806</v>
      </c>
      <c r="D65" s="17" t="s">
        <v>71</v>
      </c>
      <c r="E65" s="17" t="str">
        <f>VLOOKUP(B65,'[1]Műszaki adatlap'!$A$2:$E$255,4,FALSE)</f>
        <v>Aranysziget Otthon</v>
      </c>
      <c r="F65" s="17" t="str">
        <f>VLOOKUP(B65,'[1]Műszaki adatlap'!$A$2:$E$255,5,FALSE)</f>
        <v>6640. Csongrád, Gyöngyvirág utca 7-9.</v>
      </c>
      <c r="G65" s="15" t="s">
        <v>838</v>
      </c>
      <c r="H65" s="18">
        <v>171640</v>
      </c>
      <c r="I65" s="19">
        <v>1650</v>
      </c>
      <c r="J65" s="18">
        <v>137312</v>
      </c>
      <c r="K65" s="19">
        <v>205968</v>
      </c>
      <c r="L65" s="18">
        <v>12368</v>
      </c>
      <c r="M65" s="18">
        <v>20179</v>
      </c>
      <c r="N65" s="18">
        <v>26363</v>
      </c>
      <c r="O65" s="18">
        <v>28640</v>
      </c>
      <c r="P65" s="18">
        <v>27827</v>
      </c>
      <c r="Q65" s="18">
        <v>20992</v>
      </c>
      <c r="R65" s="18">
        <v>11879</v>
      </c>
      <c r="S65" s="18">
        <v>6021</v>
      </c>
      <c r="T65" s="18">
        <v>4068</v>
      </c>
      <c r="U65" s="18">
        <v>4068</v>
      </c>
      <c r="V65" s="18">
        <v>4068</v>
      </c>
      <c r="W65" s="18">
        <v>5167</v>
      </c>
    </row>
    <row r="66" spans="1:23" s="22" customFormat="1" ht="30" customHeight="1">
      <c r="A66" s="15" t="s">
        <v>726</v>
      </c>
      <c r="B66" s="17" t="s">
        <v>74</v>
      </c>
      <c r="C66" s="17" t="s">
        <v>806</v>
      </c>
      <c r="D66" s="17" t="s">
        <v>73</v>
      </c>
      <c r="E66" s="17" t="str">
        <f>VLOOKUP(B66,'[1]Műszaki adatlap'!$A$2:$E$255,4,FALSE)</f>
        <v>Aranysziget Otthon</v>
      </c>
      <c r="F66" s="17" t="str">
        <f>VLOOKUP(B66,'[1]Műszaki adatlap'!$A$2:$E$255,5,FALSE)</f>
        <v>6640. Csongrád, Gyöngyvirág utca 7-9.</v>
      </c>
      <c r="G66" s="15" t="s">
        <v>838</v>
      </c>
      <c r="H66" s="18">
        <v>61325</v>
      </c>
      <c r="I66" s="19">
        <v>660</v>
      </c>
      <c r="J66" s="18">
        <v>49060</v>
      </c>
      <c r="K66" s="19">
        <v>73590</v>
      </c>
      <c r="L66" s="18">
        <v>3021</v>
      </c>
      <c r="M66" s="18">
        <v>7461</v>
      </c>
      <c r="N66" s="18">
        <v>9747</v>
      </c>
      <c r="O66" s="18">
        <v>10590</v>
      </c>
      <c r="P66" s="18">
        <v>10289</v>
      </c>
      <c r="Q66" s="18">
        <v>7762</v>
      </c>
      <c r="R66" s="18">
        <v>4392</v>
      </c>
      <c r="S66" s="18">
        <v>2226</v>
      </c>
      <c r="T66" s="18">
        <v>1504</v>
      </c>
      <c r="U66" s="18">
        <v>1504</v>
      </c>
      <c r="V66" s="18">
        <v>1504</v>
      </c>
      <c r="W66" s="18">
        <v>1325</v>
      </c>
    </row>
    <row r="67" spans="1:23" s="22" customFormat="1" ht="30" customHeight="1">
      <c r="A67" s="15" t="s">
        <v>726</v>
      </c>
      <c r="B67" s="17" t="s">
        <v>76</v>
      </c>
      <c r="C67" s="17" t="s">
        <v>806</v>
      </c>
      <c r="D67" s="17" t="s">
        <v>75</v>
      </c>
      <c r="E67" s="17" t="str">
        <f>VLOOKUP(B67,'[1]Műszaki adatlap'!$A$2:$E$255,4,FALSE)</f>
        <v>Aranysziget Otthon</v>
      </c>
      <c r="F67" s="17" t="str">
        <f>VLOOKUP(B67,'[1]Műszaki adatlap'!$A$2:$E$255,5,FALSE)</f>
        <v>6640. Csongrád, Gyöngyvirág utca 7-9.</v>
      </c>
      <c r="G67" s="15" t="s">
        <v>838</v>
      </c>
      <c r="H67" s="18">
        <v>65078</v>
      </c>
      <c r="I67" s="19">
        <v>660</v>
      </c>
      <c r="J67" s="18">
        <v>52062</v>
      </c>
      <c r="K67" s="19">
        <v>78093.59999999999</v>
      </c>
      <c r="L67" s="18">
        <v>2627</v>
      </c>
      <c r="M67" s="18">
        <v>4032</v>
      </c>
      <c r="N67" s="18">
        <v>12460</v>
      </c>
      <c r="O67" s="18">
        <v>11915</v>
      </c>
      <c r="P67" s="18">
        <v>11574</v>
      </c>
      <c r="Q67" s="18">
        <v>8732</v>
      </c>
      <c r="R67" s="18">
        <v>4941</v>
      </c>
      <c r="S67" s="18">
        <v>2505</v>
      </c>
      <c r="T67" s="18">
        <v>1692</v>
      </c>
      <c r="U67" s="18">
        <v>1692</v>
      </c>
      <c r="V67" s="18">
        <v>1692</v>
      </c>
      <c r="W67" s="18">
        <v>1216</v>
      </c>
    </row>
    <row r="68" spans="1:23" s="22" customFormat="1" ht="30" customHeight="1">
      <c r="A68" s="15" t="s">
        <v>726</v>
      </c>
      <c r="B68" s="17" t="s">
        <v>78</v>
      </c>
      <c r="C68" s="17" t="s">
        <v>807</v>
      </c>
      <c r="D68" s="17" t="s">
        <v>77</v>
      </c>
      <c r="E68" s="17" t="s">
        <v>648</v>
      </c>
      <c r="F68" s="17" t="s">
        <v>649</v>
      </c>
      <c r="G68" s="15" t="s">
        <v>838</v>
      </c>
      <c r="H68" s="18">
        <v>38303</v>
      </c>
      <c r="I68" s="19">
        <v>400</v>
      </c>
      <c r="J68" s="18">
        <v>30642</v>
      </c>
      <c r="K68" s="19">
        <v>45963.6</v>
      </c>
      <c r="L68" s="18">
        <v>2791</v>
      </c>
      <c r="M68" s="18">
        <v>4301</v>
      </c>
      <c r="N68" s="18">
        <v>5948</v>
      </c>
      <c r="O68" s="18">
        <v>6463</v>
      </c>
      <c r="P68" s="18">
        <v>6279</v>
      </c>
      <c r="Q68" s="18">
        <v>4737</v>
      </c>
      <c r="R68" s="18">
        <v>2680</v>
      </c>
      <c r="S68" s="18">
        <v>1359</v>
      </c>
      <c r="T68" s="18">
        <v>918</v>
      </c>
      <c r="U68" s="18">
        <v>918</v>
      </c>
      <c r="V68" s="18">
        <v>918</v>
      </c>
      <c r="W68" s="18">
        <v>991</v>
      </c>
    </row>
    <row r="69" spans="1:23" s="22" customFormat="1" ht="30" customHeight="1">
      <c r="A69" s="15" t="s">
        <v>726</v>
      </c>
      <c r="B69" s="17" t="s">
        <v>80</v>
      </c>
      <c r="C69" s="17" t="s">
        <v>807</v>
      </c>
      <c r="D69" s="17" t="s">
        <v>79</v>
      </c>
      <c r="E69" s="17" t="s">
        <v>648</v>
      </c>
      <c r="F69" s="17" t="s">
        <v>649</v>
      </c>
      <c r="G69" s="15" t="s">
        <v>838</v>
      </c>
      <c r="H69" s="18">
        <v>69885</v>
      </c>
      <c r="I69" s="19">
        <v>710</v>
      </c>
      <c r="J69" s="18">
        <v>55908</v>
      </c>
      <c r="K69" s="19">
        <v>83862</v>
      </c>
      <c r="L69" s="18">
        <v>5026</v>
      </c>
      <c r="M69" s="18">
        <v>8200</v>
      </c>
      <c r="N69" s="18">
        <v>10713</v>
      </c>
      <c r="O69" s="18">
        <v>11638</v>
      </c>
      <c r="P69" s="18">
        <v>11308</v>
      </c>
      <c r="Q69" s="18">
        <v>8530</v>
      </c>
      <c r="R69" s="18">
        <v>4827</v>
      </c>
      <c r="S69" s="18">
        <v>2447</v>
      </c>
      <c r="T69" s="18">
        <v>1653</v>
      </c>
      <c r="U69" s="18">
        <v>1653</v>
      </c>
      <c r="V69" s="18">
        <v>1653</v>
      </c>
      <c r="W69" s="18">
        <v>2237</v>
      </c>
    </row>
    <row r="70" spans="1:23" s="22" customFormat="1" ht="30" customHeight="1">
      <c r="A70" s="15" t="s">
        <v>726</v>
      </c>
      <c r="B70" s="17" t="s">
        <v>82</v>
      </c>
      <c r="C70" s="17" t="s">
        <v>807</v>
      </c>
      <c r="D70" s="17" t="s">
        <v>81</v>
      </c>
      <c r="E70" s="17" t="s">
        <v>648</v>
      </c>
      <c r="F70" s="17" t="s">
        <v>649</v>
      </c>
      <c r="G70" s="15" t="s">
        <v>838</v>
      </c>
      <c r="H70" s="18">
        <v>5726</v>
      </c>
      <c r="I70" s="19">
        <v>100</v>
      </c>
      <c r="J70" s="18">
        <v>4581</v>
      </c>
      <c r="K70" s="19">
        <v>6871.2</v>
      </c>
      <c r="L70" s="18">
        <v>402</v>
      </c>
      <c r="M70" s="18">
        <v>523</v>
      </c>
      <c r="N70" s="18">
        <v>857</v>
      </c>
      <c r="O70" s="18">
        <v>932</v>
      </c>
      <c r="P70" s="18">
        <v>905</v>
      </c>
      <c r="Q70" s="18">
        <v>683</v>
      </c>
      <c r="R70" s="18">
        <v>386</v>
      </c>
      <c r="S70" s="18">
        <v>196</v>
      </c>
      <c r="T70" s="18">
        <v>132</v>
      </c>
      <c r="U70" s="18">
        <v>132</v>
      </c>
      <c r="V70" s="18">
        <v>132</v>
      </c>
      <c r="W70" s="18">
        <v>446</v>
      </c>
    </row>
    <row r="71" spans="1:23" s="22" customFormat="1" ht="30" customHeight="1">
      <c r="A71" s="15" t="s">
        <v>726</v>
      </c>
      <c r="B71" s="17" t="s">
        <v>84</v>
      </c>
      <c r="C71" s="17" t="s">
        <v>808</v>
      </c>
      <c r="D71" s="17" t="s">
        <v>83</v>
      </c>
      <c r="E71" s="17" t="s">
        <v>650</v>
      </c>
      <c r="F71" s="17" t="s">
        <v>651</v>
      </c>
      <c r="G71" s="15" t="s">
        <v>838</v>
      </c>
      <c r="H71" s="18">
        <v>70844</v>
      </c>
      <c r="I71" s="19">
        <v>520</v>
      </c>
      <c r="J71" s="18">
        <v>56675</v>
      </c>
      <c r="K71" s="19">
        <v>85012.8</v>
      </c>
      <c r="L71" s="18">
        <v>5128</v>
      </c>
      <c r="M71" s="18">
        <v>8366</v>
      </c>
      <c r="N71" s="18">
        <v>10930</v>
      </c>
      <c r="O71" s="18">
        <v>11875</v>
      </c>
      <c r="P71" s="18">
        <v>11537</v>
      </c>
      <c r="Q71" s="18">
        <v>8704</v>
      </c>
      <c r="R71" s="18">
        <v>4925</v>
      </c>
      <c r="S71" s="18">
        <v>2496</v>
      </c>
      <c r="T71" s="18">
        <v>1687</v>
      </c>
      <c r="U71" s="18">
        <v>1687</v>
      </c>
      <c r="V71" s="18">
        <v>1687</v>
      </c>
      <c r="W71" s="18">
        <v>1822</v>
      </c>
    </row>
    <row r="72" spans="1:23" s="22" customFormat="1" ht="30" customHeight="1">
      <c r="A72" s="15" t="s">
        <v>726</v>
      </c>
      <c r="B72" s="17" t="s">
        <v>86</v>
      </c>
      <c r="C72" s="17" t="s">
        <v>807</v>
      </c>
      <c r="D72" s="17" t="s">
        <v>85</v>
      </c>
      <c r="E72" s="17" t="s">
        <v>648</v>
      </c>
      <c r="F72" s="17" t="s">
        <v>649</v>
      </c>
      <c r="G72" s="15" t="s">
        <v>838</v>
      </c>
      <c r="H72" s="18">
        <v>79688</v>
      </c>
      <c r="I72" s="19">
        <v>820</v>
      </c>
      <c r="J72" s="18">
        <v>63750</v>
      </c>
      <c r="K72" s="19">
        <v>95625.59999999999</v>
      </c>
      <c r="L72" s="18">
        <v>5768</v>
      </c>
      <c r="M72" s="18">
        <v>9411</v>
      </c>
      <c r="N72" s="18">
        <v>12295</v>
      </c>
      <c r="O72" s="18">
        <v>13358</v>
      </c>
      <c r="P72" s="18">
        <v>12978</v>
      </c>
      <c r="Q72" s="18">
        <v>9790</v>
      </c>
      <c r="R72" s="18">
        <v>5540</v>
      </c>
      <c r="S72" s="18">
        <v>2808</v>
      </c>
      <c r="T72" s="18">
        <v>1897</v>
      </c>
      <c r="U72" s="18">
        <v>1897</v>
      </c>
      <c r="V72" s="18">
        <v>1897</v>
      </c>
      <c r="W72" s="18">
        <v>2049</v>
      </c>
    </row>
    <row r="73" spans="1:23" s="22" customFormat="1" ht="30" customHeight="1">
      <c r="A73" s="15" t="s">
        <v>726</v>
      </c>
      <c r="B73" s="17" t="s">
        <v>88</v>
      </c>
      <c r="C73" s="17" t="s">
        <v>807</v>
      </c>
      <c r="D73" s="17" t="s">
        <v>87</v>
      </c>
      <c r="E73" s="17" t="s">
        <v>648</v>
      </c>
      <c r="F73" s="17" t="s">
        <v>649</v>
      </c>
      <c r="G73" s="15" t="s">
        <v>838</v>
      </c>
      <c r="H73" s="18">
        <v>178862</v>
      </c>
      <c r="I73" s="19">
        <v>1900</v>
      </c>
      <c r="J73" s="18">
        <v>143090</v>
      </c>
      <c r="K73" s="19">
        <v>214634.4</v>
      </c>
      <c r="L73" s="18">
        <v>12939</v>
      </c>
      <c r="M73" s="18">
        <v>21112</v>
      </c>
      <c r="N73" s="18">
        <v>27581</v>
      </c>
      <c r="O73" s="18">
        <v>29965</v>
      </c>
      <c r="P73" s="18">
        <v>29114</v>
      </c>
      <c r="Q73" s="18">
        <v>21963</v>
      </c>
      <c r="R73" s="18">
        <v>12429</v>
      </c>
      <c r="S73" s="18">
        <v>6299</v>
      </c>
      <c r="T73" s="18">
        <v>4256</v>
      </c>
      <c r="U73" s="18">
        <v>4256</v>
      </c>
      <c r="V73" s="18">
        <v>4256</v>
      </c>
      <c r="W73" s="18">
        <v>4692</v>
      </c>
    </row>
    <row r="74" spans="1:23" s="22" customFormat="1" ht="30" customHeight="1">
      <c r="A74" s="15" t="s">
        <v>726</v>
      </c>
      <c r="B74" s="17" t="s">
        <v>90</v>
      </c>
      <c r="C74" s="17" t="s">
        <v>807</v>
      </c>
      <c r="D74" s="17" t="s">
        <v>89</v>
      </c>
      <c r="E74" s="17" t="s">
        <v>648</v>
      </c>
      <c r="F74" s="17" t="s">
        <v>649</v>
      </c>
      <c r="G74" s="15" t="s">
        <v>838</v>
      </c>
      <c r="H74" s="18">
        <v>34774</v>
      </c>
      <c r="I74" s="19">
        <v>400</v>
      </c>
      <c r="J74" s="18">
        <v>27819</v>
      </c>
      <c r="K74" s="19">
        <v>41728.799999999996</v>
      </c>
      <c r="L74" s="18">
        <v>2457</v>
      </c>
      <c r="M74" s="18">
        <v>4010</v>
      </c>
      <c r="N74" s="18">
        <v>5238</v>
      </c>
      <c r="O74" s="18">
        <v>5691</v>
      </c>
      <c r="P74" s="18">
        <v>5529</v>
      </c>
      <c r="Q74" s="18">
        <v>4171</v>
      </c>
      <c r="R74" s="18">
        <v>2360</v>
      </c>
      <c r="S74" s="18">
        <v>1196</v>
      </c>
      <c r="T74" s="18">
        <v>808</v>
      </c>
      <c r="U74" s="18">
        <v>808</v>
      </c>
      <c r="V74" s="18">
        <v>808</v>
      </c>
      <c r="W74" s="18">
        <v>1698</v>
      </c>
    </row>
    <row r="75" spans="1:23" s="22" customFormat="1" ht="30" customHeight="1">
      <c r="A75" s="15" t="s">
        <v>726</v>
      </c>
      <c r="B75" s="17" t="s">
        <v>92</v>
      </c>
      <c r="C75" s="17" t="s">
        <v>808</v>
      </c>
      <c r="D75" s="17" t="s">
        <v>91</v>
      </c>
      <c r="E75" s="17" t="s">
        <v>650</v>
      </c>
      <c r="F75" s="17" t="s">
        <v>651</v>
      </c>
      <c r="G75" s="15" t="s">
        <v>838</v>
      </c>
      <c r="H75" s="18">
        <v>85706</v>
      </c>
      <c r="I75" s="19">
        <v>600</v>
      </c>
      <c r="J75" s="18">
        <v>68565</v>
      </c>
      <c r="K75" s="19">
        <v>102847.2</v>
      </c>
      <c r="L75" s="18">
        <v>6078</v>
      </c>
      <c r="M75" s="18">
        <v>9916</v>
      </c>
      <c r="N75" s="18">
        <v>12955</v>
      </c>
      <c r="O75" s="18">
        <v>14075</v>
      </c>
      <c r="P75" s="18">
        <v>13675</v>
      </c>
      <c r="Q75" s="18">
        <v>10316</v>
      </c>
      <c r="R75" s="18">
        <v>5838</v>
      </c>
      <c r="S75" s="18">
        <v>2959</v>
      </c>
      <c r="T75" s="18">
        <v>1999</v>
      </c>
      <c r="U75" s="18">
        <v>1999</v>
      </c>
      <c r="V75" s="18">
        <v>1999</v>
      </c>
      <c r="W75" s="18">
        <v>3897</v>
      </c>
    </row>
    <row r="76" spans="1:23" s="22" customFormat="1" ht="30" customHeight="1">
      <c r="A76" s="15" t="s">
        <v>726</v>
      </c>
      <c r="B76" s="17" t="s">
        <v>94</v>
      </c>
      <c r="C76" s="17" t="s">
        <v>808</v>
      </c>
      <c r="D76" s="17" t="s">
        <v>93</v>
      </c>
      <c r="E76" s="17" t="s">
        <v>650</v>
      </c>
      <c r="F76" s="17" t="s">
        <v>651</v>
      </c>
      <c r="G76" s="15" t="s">
        <v>838</v>
      </c>
      <c r="H76" s="18">
        <v>110322</v>
      </c>
      <c r="I76" s="19">
        <v>800</v>
      </c>
      <c r="J76" s="18">
        <v>88258</v>
      </c>
      <c r="K76" s="19">
        <v>132386.4</v>
      </c>
      <c r="L76" s="18">
        <v>9883</v>
      </c>
      <c r="M76" s="18">
        <v>12660</v>
      </c>
      <c r="N76" s="18">
        <v>16540</v>
      </c>
      <c r="O76" s="18">
        <v>17969</v>
      </c>
      <c r="P76" s="18">
        <v>17459</v>
      </c>
      <c r="Q76" s="18">
        <v>13171</v>
      </c>
      <c r="R76" s="18">
        <v>7453</v>
      </c>
      <c r="S76" s="18">
        <v>3778</v>
      </c>
      <c r="T76" s="18">
        <v>2552</v>
      </c>
      <c r="U76" s="18">
        <v>2552</v>
      </c>
      <c r="V76" s="18">
        <v>2552</v>
      </c>
      <c r="W76" s="18">
        <v>3753</v>
      </c>
    </row>
    <row r="77" spans="1:23" s="22" customFormat="1" ht="30" customHeight="1">
      <c r="A77" s="15" t="s">
        <v>726</v>
      </c>
      <c r="B77" s="17" t="s">
        <v>97</v>
      </c>
      <c r="C77" s="17" t="s">
        <v>95</v>
      </c>
      <c r="D77" s="17" t="s">
        <v>96</v>
      </c>
      <c r="E77" s="17" t="str">
        <f>VLOOKUP(B77,'[1]Műszaki adatlap'!$A$2:$E$255,4,FALSE)</f>
        <v>Csongrád Megyei Területi Gyermekvédelmi Szakszolgálat és Gyermekotthonok Igazgatósága</v>
      </c>
      <c r="F77" s="17" t="str">
        <f>VLOOKUP(B77,'[1]Műszaki adatlap'!$A$2:$E$255,5,FALSE)</f>
        <v>6726. Szeged, Bal fasor 6.</v>
      </c>
      <c r="G77" s="15" t="s">
        <v>838</v>
      </c>
      <c r="H77" s="18">
        <v>26859</v>
      </c>
      <c r="I77" s="19">
        <v>290</v>
      </c>
      <c r="J77" s="18">
        <v>21487</v>
      </c>
      <c r="K77" s="19">
        <v>32230.8</v>
      </c>
      <c r="L77" s="18">
        <v>1339</v>
      </c>
      <c r="M77" s="18">
        <v>3291</v>
      </c>
      <c r="N77" s="18">
        <v>4300</v>
      </c>
      <c r="O77" s="18">
        <v>4672</v>
      </c>
      <c r="P77" s="18">
        <v>4539</v>
      </c>
      <c r="Q77" s="18">
        <v>3424</v>
      </c>
      <c r="R77" s="18">
        <v>1937</v>
      </c>
      <c r="S77" s="18">
        <v>982</v>
      </c>
      <c r="T77" s="18">
        <v>664</v>
      </c>
      <c r="U77" s="18">
        <v>664</v>
      </c>
      <c r="V77" s="18">
        <v>664</v>
      </c>
      <c r="W77" s="18">
        <v>383</v>
      </c>
    </row>
    <row r="78" spans="1:23" s="22" customFormat="1" ht="30" customHeight="1">
      <c r="A78" s="15" t="s">
        <v>726</v>
      </c>
      <c r="B78" s="17" t="s">
        <v>445</v>
      </c>
      <c r="C78" s="17" t="s">
        <v>443</v>
      </c>
      <c r="D78" s="17" t="s">
        <v>444</v>
      </c>
      <c r="E78" s="17" t="str">
        <f>VLOOKUP(B78,'[1]Műszaki adatlap'!$A$2:$E$255,4,FALSE)</f>
        <v>Szegedi Dr. Waltner Károly Otthon</v>
      </c>
      <c r="F78" s="17" t="str">
        <f>VLOOKUP(B78,'[1]Műszaki adatlap'!$A$2:$E$255,5,FALSE)</f>
        <v>6723 Szeged, Agyagos u. 45.</v>
      </c>
      <c r="G78" s="15" t="s">
        <v>838</v>
      </c>
      <c r="H78" s="18">
        <v>40000</v>
      </c>
      <c r="I78" s="19">
        <v>600</v>
      </c>
      <c r="J78" s="18">
        <v>32000</v>
      </c>
      <c r="K78" s="19">
        <v>48000</v>
      </c>
      <c r="L78" s="18">
        <v>2840</v>
      </c>
      <c r="M78" s="18">
        <v>4760</v>
      </c>
      <c r="N78" s="18">
        <v>6200</v>
      </c>
      <c r="O78" s="18">
        <v>6840</v>
      </c>
      <c r="P78" s="18">
        <v>6800</v>
      </c>
      <c r="Q78" s="18">
        <v>4960</v>
      </c>
      <c r="R78" s="18">
        <v>2720</v>
      </c>
      <c r="S78" s="18">
        <v>1280</v>
      </c>
      <c r="T78" s="18">
        <v>840</v>
      </c>
      <c r="U78" s="18">
        <v>840</v>
      </c>
      <c r="V78" s="18">
        <v>840</v>
      </c>
      <c r="W78" s="18">
        <v>1080</v>
      </c>
    </row>
    <row r="79" spans="1:23" s="22" customFormat="1" ht="30" customHeight="1">
      <c r="A79" s="15" t="s">
        <v>726</v>
      </c>
      <c r="B79" s="17" t="s">
        <v>580</v>
      </c>
      <c r="C79" s="17" t="s">
        <v>0</v>
      </c>
      <c r="D79" s="17" t="s">
        <v>579</v>
      </c>
      <c r="E79" s="17" t="s">
        <v>683</v>
      </c>
      <c r="F79" s="17" t="s">
        <v>684</v>
      </c>
      <c r="G79" s="15" t="s">
        <v>838</v>
      </c>
      <c r="H79" s="18">
        <v>448.74999999999994</v>
      </c>
      <c r="I79" s="19"/>
      <c r="J79" s="18">
        <v>359</v>
      </c>
      <c r="K79" s="19">
        <v>538.4999999999999</v>
      </c>
      <c r="L79" s="18">
        <v>35.3615</v>
      </c>
      <c r="M79" s="18">
        <v>52.414</v>
      </c>
      <c r="N79" s="18">
        <v>66.2355</v>
      </c>
      <c r="O79" s="18">
        <v>71.35125000000001</v>
      </c>
      <c r="P79" s="18">
        <v>68.703625</v>
      </c>
      <c r="Q79" s="18">
        <v>52.279375</v>
      </c>
      <c r="R79" s="18">
        <v>30.784249999999997</v>
      </c>
      <c r="S79" s="18">
        <v>16.154999999999998</v>
      </c>
      <c r="T79" s="18">
        <v>11.488000000000001</v>
      </c>
      <c r="U79" s="18">
        <v>12.29575</v>
      </c>
      <c r="V79" s="18">
        <v>12.65475</v>
      </c>
      <c r="W79" s="18">
        <v>19.027</v>
      </c>
    </row>
    <row r="80" spans="1:23" s="22" customFormat="1" ht="30" customHeight="1">
      <c r="A80" s="15" t="s">
        <v>726</v>
      </c>
      <c r="B80" s="17" t="s">
        <v>601</v>
      </c>
      <c r="C80" s="17" t="s">
        <v>0</v>
      </c>
      <c r="D80" s="17" t="s">
        <v>600</v>
      </c>
      <c r="E80" s="17" t="s">
        <v>683</v>
      </c>
      <c r="F80" s="17" t="s">
        <v>684</v>
      </c>
      <c r="G80" s="15" t="s">
        <v>839</v>
      </c>
      <c r="H80" s="18">
        <v>26250</v>
      </c>
      <c r="I80" s="19"/>
      <c r="J80" s="18">
        <v>21000</v>
      </c>
      <c r="K80" s="19">
        <v>31500</v>
      </c>
      <c r="L80" s="18">
        <v>2068.5</v>
      </c>
      <c r="M80" s="18">
        <v>3066</v>
      </c>
      <c r="N80" s="18">
        <v>3874.5000000000005</v>
      </c>
      <c r="O80" s="18">
        <v>4173.75</v>
      </c>
      <c r="P80" s="18">
        <v>4018.8750000000005</v>
      </c>
      <c r="Q80" s="18">
        <v>3058.125</v>
      </c>
      <c r="R80" s="18">
        <v>1800.7499999999998</v>
      </c>
      <c r="S80" s="18">
        <v>944.9999999999999</v>
      </c>
      <c r="T80" s="18">
        <v>672</v>
      </c>
      <c r="U80" s="18">
        <v>719.25</v>
      </c>
      <c r="V80" s="18">
        <v>740.25</v>
      </c>
      <c r="W80" s="18">
        <v>1113</v>
      </c>
    </row>
    <row r="81" spans="1:23" s="22" customFormat="1" ht="30" customHeight="1">
      <c r="A81" s="15" t="s">
        <v>724</v>
      </c>
      <c r="B81" s="17" t="s">
        <v>49</v>
      </c>
      <c r="C81" s="17" t="s">
        <v>47</v>
      </c>
      <c r="D81" s="17" t="s">
        <v>48</v>
      </c>
      <c r="E81" s="17" t="str">
        <f>VLOOKUP(B81,'[1]Műszaki adatlap'!$A$2:$E$255,4,FALSE)</f>
        <v>Fejér Megyei Gyermekvédelmi Központ és Területi Gyermekvédelmi Szakszolgálat</v>
      </c>
      <c r="F81" s="17" t="str">
        <f>VLOOKUP(B81,'[1]Műszaki adatlap'!$A$2:$E$255,5,FALSE)</f>
        <v>8000. Székesfehérvár, Tüzér u. 6.</v>
      </c>
      <c r="G81" s="15" t="s">
        <v>836</v>
      </c>
      <c r="H81" s="18">
        <v>67600</v>
      </c>
      <c r="I81" s="19">
        <v>375</v>
      </c>
      <c r="J81" s="18">
        <v>54080</v>
      </c>
      <c r="K81" s="19">
        <v>81120</v>
      </c>
      <c r="L81" s="18">
        <v>6500</v>
      </c>
      <c r="M81" s="18">
        <v>8400</v>
      </c>
      <c r="N81" s="18">
        <v>8400</v>
      </c>
      <c r="O81" s="18">
        <v>8400</v>
      </c>
      <c r="P81" s="18">
        <v>8400</v>
      </c>
      <c r="Q81" s="18">
        <v>6500</v>
      </c>
      <c r="R81" s="18">
        <v>3500</v>
      </c>
      <c r="S81" s="18">
        <v>3500</v>
      </c>
      <c r="T81" s="18">
        <v>3500</v>
      </c>
      <c r="U81" s="18">
        <v>3500</v>
      </c>
      <c r="V81" s="18">
        <v>3500</v>
      </c>
      <c r="W81" s="18">
        <v>3500</v>
      </c>
    </row>
    <row r="82" spans="1:23" s="22" customFormat="1" ht="30" customHeight="1">
      <c r="A82" s="15" t="s">
        <v>724</v>
      </c>
      <c r="B82" s="17" t="s">
        <v>52</v>
      </c>
      <c r="C82" s="17" t="s">
        <v>50</v>
      </c>
      <c r="D82" s="17" t="s">
        <v>51</v>
      </c>
      <c r="E82" s="17" t="str">
        <f>VLOOKUP(B82,'[1]Műszaki adatlap'!$A$2:$E$255,4,FALSE)</f>
        <v>Fejér Megyei Integrált Szociális Intézmény</v>
      </c>
      <c r="F82" s="17" t="str">
        <f>VLOOKUP(B82,'[1]Műszaki adatlap'!$A$2:$E$255,5,FALSE)</f>
        <v>8154. Polgárdi-Tekerespuszta</v>
      </c>
      <c r="G82" s="15" t="s">
        <v>836</v>
      </c>
      <c r="H82" s="18">
        <v>130145</v>
      </c>
      <c r="I82" s="19">
        <v>840</v>
      </c>
      <c r="J82" s="18">
        <v>104116</v>
      </c>
      <c r="K82" s="19">
        <v>156174</v>
      </c>
      <c r="L82" s="18">
        <v>21040</v>
      </c>
      <c r="M82" s="18">
        <v>13619</v>
      </c>
      <c r="N82" s="18">
        <v>15515</v>
      </c>
      <c r="O82" s="18">
        <v>20566</v>
      </c>
      <c r="P82" s="18">
        <v>19982</v>
      </c>
      <c r="Q82" s="18">
        <v>15074</v>
      </c>
      <c r="R82" s="18">
        <v>8530</v>
      </c>
      <c r="S82" s="18">
        <v>4323</v>
      </c>
      <c r="T82" s="18">
        <v>2921</v>
      </c>
      <c r="U82" s="18">
        <v>2921</v>
      </c>
      <c r="V82" s="18">
        <v>2921</v>
      </c>
      <c r="W82" s="18">
        <v>2733</v>
      </c>
    </row>
    <row r="83" spans="1:23" s="22" customFormat="1" ht="30" customHeight="1">
      <c r="A83" s="15" t="s">
        <v>724</v>
      </c>
      <c r="B83" s="17" t="s">
        <v>54</v>
      </c>
      <c r="C83" s="17" t="s">
        <v>50</v>
      </c>
      <c r="D83" s="17" t="s">
        <v>53</v>
      </c>
      <c r="E83" s="17" t="str">
        <f>VLOOKUP(B83,'[1]Műszaki adatlap'!$A$2:$E$255,4,FALSE)</f>
        <v>Fejér Megyei Integrált Szociális Intézmény</v>
      </c>
      <c r="F83" s="17" t="str">
        <f>VLOOKUP(B83,'[1]Műszaki adatlap'!$A$2:$E$255,5,FALSE)</f>
        <v>8154. Polgárdi-Tekerespuszta</v>
      </c>
      <c r="G83" s="15" t="s">
        <v>835</v>
      </c>
      <c r="H83" s="18">
        <v>106560</v>
      </c>
      <c r="I83" s="19">
        <v>800</v>
      </c>
      <c r="J83" s="18">
        <v>85248</v>
      </c>
      <c r="K83" s="19">
        <v>127872</v>
      </c>
      <c r="L83" s="18">
        <v>7713</v>
      </c>
      <c r="M83" s="18">
        <v>12584</v>
      </c>
      <c r="N83" s="18">
        <v>16441</v>
      </c>
      <c r="O83" s="18">
        <v>17862</v>
      </c>
      <c r="P83" s="18">
        <v>17354</v>
      </c>
      <c r="Q83" s="18">
        <v>13092</v>
      </c>
      <c r="R83" s="18">
        <v>7408</v>
      </c>
      <c r="S83" s="18">
        <v>3755</v>
      </c>
      <c r="T83" s="18">
        <v>2537</v>
      </c>
      <c r="U83" s="18">
        <v>2537</v>
      </c>
      <c r="V83" s="18">
        <v>2537</v>
      </c>
      <c r="W83" s="18">
        <v>2740</v>
      </c>
    </row>
    <row r="84" spans="1:23" s="22" customFormat="1" ht="30" customHeight="1">
      <c r="A84" s="15" t="s">
        <v>724</v>
      </c>
      <c r="B84" s="17" t="s">
        <v>56</v>
      </c>
      <c r="C84" s="17" t="s">
        <v>50</v>
      </c>
      <c r="D84" s="17" t="s">
        <v>55</v>
      </c>
      <c r="E84" s="17" t="str">
        <f>VLOOKUP(B84,'[1]Műszaki adatlap'!$A$2:$E$255,4,FALSE)</f>
        <v>Fejér Megyei Integrált Szociális Intézmény</v>
      </c>
      <c r="F84" s="17" t="str">
        <f>VLOOKUP(B84,'[1]Műszaki adatlap'!$A$2:$E$255,5,FALSE)</f>
        <v>8154. Polgárdi-Tekerespuszta</v>
      </c>
      <c r="G84" s="15" t="s">
        <v>836</v>
      </c>
      <c r="H84" s="18">
        <v>63292</v>
      </c>
      <c r="I84" s="19">
        <v>600</v>
      </c>
      <c r="J84" s="18">
        <v>50634</v>
      </c>
      <c r="K84" s="19">
        <v>75950.4</v>
      </c>
      <c r="L84" s="18">
        <v>7596</v>
      </c>
      <c r="M84" s="18">
        <v>7079</v>
      </c>
      <c r="N84" s="18">
        <v>9249</v>
      </c>
      <c r="O84" s="18">
        <v>10048</v>
      </c>
      <c r="P84" s="18">
        <v>9762</v>
      </c>
      <c r="Q84" s="18">
        <v>7365</v>
      </c>
      <c r="R84" s="18">
        <v>4168</v>
      </c>
      <c r="S84" s="18">
        <v>2112</v>
      </c>
      <c r="T84" s="18">
        <v>1427</v>
      </c>
      <c r="U84" s="18">
        <v>1427</v>
      </c>
      <c r="V84" s="18">
        <v>1427</v>
      </c>
      <c r="W84" s="18">
        <v>1632</v>
      </c>
    </row>
    <row r="85" spans="1:23" s="22" customFormat="1" ht="30" customHeight="1">
      <c r="A85" s="15" t="s">
        <v>724</v>
      </c>
      <c r="B85" s="17" t="s">
        <v>58</v>
      </c>
      <c r="C85" s="17" t="s">
        <v>50</v>
      </c>
      <c r="D85" s="17" t="s">
        <v>57</v>
      </c>
      <c r="E85" s="17" t="str">
        <f>VLOOKUP(B85,'[1]Műszaki adatlap'!$A$2:$E$255,4,FALSE)</f>
        <v>Fejér Megyei Integrált Szociális Intézmény</v>
      </c>
      <c r="F85" s="17" t="str">
        <f>VLOOKUP(B85,'[1]Műszaki adatlap'!$A$2:$E$255,5,FALSE)</f>
        <v>8154. Polgárdi-Tekerespuszta</v>
      </c>
      <c r="G85" s="15" t="s">
        <v>836</v>
      </c>
      <c r="H85" s="18">
        <v>108422</v>
      </c>
      <c r="I85" s="19">
        <v>1275</v>
      </c>
      <c r="J85" s="18">
        <v>86738</v>
      </c>
      <c r="K85" s="19">
        <v>130106.4</v>
      </c>
      <c r="L85" s="18">
        <v>7716</v>
      </c>
      <c r="M85" s="18">
        <v>12590</v>
      </c>
      <c r="N85" s="18">
        <v>16448</v>
      </c>
      <c r="O85" s="18">
        <v>17869</v>
      </c>
      <c r="P85" s="18">
        <v>17362</v>
      </c>
      <c r="Q85" s="18">
        <v>13097</v>
      </c>
      <c r="R85" s="18">
        <v>7412</v>
      </c>
      <c r="S85" s="18">
        <v>3757</v>
      </c>
      <c r="T85" s="18">
        <v>2538</v>
      </c>
      <c r="U85" s="18">
        <v>2538</v>
      </c>
      <c r="V85" s="18">
        <v>2538</v>
      </c>
      <c r="W85" s="18">
        <v>4557</v>
      </c>
    </row>
    <row r="86" spans="1:23" s="22" customFormat="1" ht="30" customHeight="1">
      <c r="A86" s="15" t="s">
        <v>724</v>
      </c>
      <c r="B86" s="17" t="s">
        <v>60</v>
      </c>
      <c r="C86" s="17" t="s">
        <v>50</v>
      </c>
      <c r="D86" s="17" t="s">
        <v>59</v>
      </c>
      <c r="E86" s="17" t="str">
        <f>VLOOKUP(B86,'[1]Műszaki adatlap'!$A$2:$E$255,4,FALSE)</f>
        <v>Fejér Megyei Integrált Szociális Intézmény</v>
      </c>
      <c r="F86" s="17" t="str">
        <f>VLOOKUP(B86,'[1]Műszaki adatlap'!$A$2:$E$255,5,FALSE)</f>
        <v>8154. Polgárdi-Tekerespuszta</v>
      </c>
      <c r="G86" s="15" t="s">
        <v>836</v>
      </c>
      <c r="H86" s="18">
        <v>67358</v>
      </c>
      <c r="I86" s="19">
        <v>765</v>
      </c>
      <c r="J86" s="18">
        <v>53886</v>
      </c>
      <c r="K86" s="19">
        <v>80829.59999999999</v>
      </c>
      <c r="L86" s="18">
        <v>4891</v>
      </c>
      <c r="M86" s="18">
        <v>7980</v>
      </c>
      <c r="N86" s="18">
        <v>10425</v>
      </c>
      <c r="O86" s="18">
        <v>11326</v>
      </c>
      <c r="P86" s="18">
        <v>11004</v>
      </c>
      <c r="Q86" s="18">
        <v>8301</v>
      </c>
      <c r="R86" s="18">
        <v>4698</v>
      </c>
      <c r="S86" s="18">
        <v>2381</v>
      </c>
      <c r="T86" s="18">
        <v>1609</v>
      </c>
      <c r="U86" s="18">
        <v>1609</v>
      </c>
      <c r="V86" s="18">
        <v>1609</v>
      </c>
      <c r="W86" s="18">
        <v>1525</v>
      </c>
    </row>
    <row r="87" spans="1:23" s="22" customFormat="1" ht="30" customHeight="1">
      <c r="A87" s="15" t="s">
        <v>724</v>
      </c>
      <c r="B87" s="17" t="s">
        <v>62</v>
      </c>
      <c r="C87" s="17" t="s">
        <v>50</v>
      </c>
      <c r="D87" s="17" t="s">
        <v>61</v>
      </c>
      <c r="E87" s="17" t="str">
        <f>VLOOKUP(B87,'[1]Műszaki adatlap'!$A$2:$E$255,4,FALSE)</f>
        <v>Fejér Megyei Integrált Szociális Intézmény</v>
      </c>
      <c r="F87" s="17" t="str">
        <f>VLOOKUP(B87,'[1]Műszaki adatlap'!$A$2:$E$255,5,FALSE)</f>
        <v>8154. Polgárdi-Tekerespuszta</v>
      </c>
      <c r="G87" s="15" t="s">
        <v>836</v>
      </c>
      <c r="H87" s="18">
        <v>82242</v>
      </c>
      <c r="I87" s="19">
        <v>600</v>
      </c>
      <c r="J87" s="18">
        <v>65794</v>
      </c>
      <c r="K87" s="19">
        <v>98690.4</v>
      </c>
      <c r="L87" s="18">
        <v>5953</v>
      </c>
      <c r="M87" s="18">
        <v>9712</v>
      </c>
      <c r="N87" s="18">
        <v>12689</v>
      </c>
      <c r="O87" s="18">
        <v>13785</v>
      </c>
      <c r="P87" s="18">
        <v>13394</v>
      </c>
      <c r="Q87" s="18">
        <v>10104</v>
      </c>
      <c r="R87" s="18">
        <v>5718</v>
      </c>
      <c r="S87" s="18">
        <v>2898</v>
      </c>
      <c r="T87" s="18">
        <v>1958</v>
      </c>
      <c r="U87" s="18">
        <v>1958</v>
      </c>
      <c r="V87" s="18">
        <v>1958</v>
      </c>
      <c r="W87" s="18">
        <v>2115</v>
      </c>
    </row>
    <row r="88" spans="1:23" s="22" customFormat="1" ht="30" customHeight="1">
      <c r="A88" s="15" t="s">
        <v>724</v>
      </c>
      <c r="B88" s="17" t="s">
        <v>64</v>
      </c>
      <c r="C88" s="17" t="s">
        <v>50</v>
      </c>
      <c r="D88" s="17" t="s">
        <v>63</v>
      </c>
      <c r="E88" s="17" t="str">
        <f>VLOOKUP(B88,'[1]Műszaki adatlap'!$A$2:$E$255,4,FALSE)</f>
        <v>Fejér Megyei Integrált Szociális Intézmény</v>
      </c>
      <c r="F88" s="17" t="str">
        <f>VLOOKUP(B88,'[1]Műszaki adatlap'!$A$2:$E$255,5,FALSE)</f>
        <v>8154. Polgárdi-Tekerespuszta</v>
      </c>
      <c r="G88" s="15" t="s">
        <v>836</v>
      </c>
      <c r="H88" s="18">
        <v>12816</v>
      </c>
      <c r="I88" s="19">
        <v>375</v>
      </c>
      <c r="J88" s="18">
        <v>10253</v>
      </c>
      <c r="K88" s="19">
        <v>15379.199999999999</v>
      </c>
      <c r="L88" s="18">
        <v>1497</v>
      </c>
      <c r="M88" s="18">
        <v>1436</v>
      </c>
      <c r="N88" s="18">
        <v>1877</v>
      </c>
      <c r="O88" s="18">
        <v>2039</v>
      </c>
      <c r="P88" s="18">
        <v>1981</v>
      </c>
      <c r="Q88" s="18">
        <v>1494</v>
      </c>
      <c r="R88" s="18">
        <v>846</v>
      </c>
      <c r="S88" s="18">
        <v>429</v>
      </c>
      <c r="T88" s="18">
        <v>290</v>
      </c>
      <c r="U88" s="18">
        <v>290</v>
      </c>
      <c r="V88" s="18">
        <v>290</v>
      </c>
      <c r="W88" s="18">
        <v>347</v>
      </c>
    </row>
    <row r="89" spans="1:23" s="22" customFormat="1" ht="30" customHeight="1">
      <c r="A89" s="15" t="s">
        <v>724</v>
      </c>
      <c r="B89" s="17" t="s">
        <v>66</v>
      </c>
      <c r="C89" s="17" t="s">
        <v>50</v>
      </c>
      <c r="D89" s="17" t="s">
        <v>65</v>
      </c>
      <c r="E89" s="17" t="str">
        <f>VLOOKUP(B89,'[1]Műszaki adatlap'!$A$2:$E$255,4,FALSE)</f>
        <v>Fejér Megyei Integrált Szociális Intézmény</v>
      </c>
      <c r="F89" s="17" t="str">
        <f>VLOOKUP(B89,'[1]Műszaki adatlap'!$A$2:$E$255,5,FALSE)</f>
        <v>8154. Polgárdi-Tekerespuszta</v>
      </c>
      <c r="G89" s="15" t="s">
        <v>836</v>
      </c>
      <c r="H89" s="18">
        <v>176316</v>
      </c>
      <c r="I89" s="19">
        <v>2400</v>
      </c>
      <c r="J89" s="18">
        <v>141053</v>
      </c>
      <c r="K89" s="19">
        <v>211579.19999999998</v>
      </c>
      <c r="L89" s="18">
        <v>12609</v>
      </c>
      <c r="M89" s="18">
        <v>20572</v>
      </c>
      <c r="N89" s="18">
        <v>26877</v>
      </c>
      <c r="O89" s="18">
        <v>29200</v>
      </c>
      <c r="P89" s="18">
        <v>28370</v>
      </c>
      <c r="Q89" s="18">
        <v>21402</v>
      </c>
      <c r="R89" s="18">
        <v>12111</v>
      </c>
      <c r="S89" s="18">
        <v>6139</v>
      </c>
      <c r="T89" s="18">
        <v>4148</v>
      </c>
      <c r="U89" s="18">
        <v>4148</v>
      </c>
      <c r="V89" s="18">
        <v>4148</v>
      </c>
      <c r="W89" s="18">
        <v>6592</v>
      </c>
    </row>
    <row r="90" spans="1:23" s="22" customFormat="1" ht="30" customHeight="1">
      <c r="A90" s="15" t="s">
        <v>724</v>
      </c>
      <c r="B90" s="17" t="s">
        <v>260</v>
      </c>
      <c r="C90" s="17" t="s">
        <v>258</v>
      </c>
      <c r="D90" s="17" t="s">
        <v>259</v>
      </c>
      <c r="E90" s="17" t="str">
        <f>VLOOKUP(B90,'[1]Műszaki adatlap'!$A$2:$E$255,4,FALSE)</f>
        <v>Értelmi Fogyatékosok És Pszihiátriai Betegek Otthona Tordas</v>
      </c>
      <c r="F90" s="17" t="str">
        <f>VLOOKUP(B90,'[1]Műszaki adatlap'!$A$2:$E$255,5,FALSE)</f>
        <v>2463. Tordas Gesztenyés út 1.</v>
      </c>
      <c r="G90" s="15" t="s">
        <v>836</v>
      </c>
      <c r="H90" s="18">
        <v>240578</v>
      </c>
      <c r="I90" s="19">
        <v>1600</v>
      </c>
      <c r="J90" s="18">
        <v>192462</v>
      </c>
      <c r="K90" s="19">
        <v>288693.6</v>
      </c>
      <c r="L90" s="18">
        <v>19148</v>
      </c>
      <c r="M90" s="18">
        <v>28064</v>
      </c>
      <c r="N90" s="18">
        <v>36664</v>
      </c>
      <c r="O90" s="18">
        <v>39832</v>
      </c>
      <c r="P90" s="18">
        <v>38701</v>
      </c>
      <c r="Q90" s="18">
        <v>29195</v>
      </c>
      <c r="R90" s="18">
        <v>16521</v>
      </c>
      <c r="S90" s="18">
        <v>8374</v>
      </c>
      <c r="T90" s="18">
        <v>5658</v>
      </c>
      <c r="U90" s="18">
        <v>5658</v>
      </c>
      <c r="V90" s="18">
        <v>5658</v>
      </c>
      <c r="W90" s="18">
        <v>7105</v>
      </c>
    </row>
    <row r="91" spans="1:23" s="22" customFormat="1" ht="30" customHeight="1">
      <c r="A91" s="15" t="s">
        <v>724</v>
      </c>
      <c r="B91" s="17" t="s">
        <v>262</v>
      </c>
      <c r="C91" s="17" t="s">
        <v>258</v>
      </c>
      <c r="D91" s="17" t="s">
        <v>261</v>
      </c>
      <c r="E91" s="17" t="str">
        <f>VLOOKUP(B91,'[1]Műszaki adatlap'!$A$2:$E$255,4,FALSE)</f>
        <v>Értelmi Fogyatékosok És Pszihiátriai Betegek Otthona Tordas</v>
      </c>
      <c r="F91" s="17" t="str">
        <f>VLOOKUP(B91,'[1]Műszaki adatlap'!$A$2:$E$255,5,FALSE)</f>
        <v>2463. Tordas Gesztenyés út 1.</v>
      </c>
      <c r="G91" s="15" t="s">
        <v>834</v>
      </c>
      <c r="H91" s="18">
        <v>96145</v>
      </c>
      <c r="I91" s="19">
        <v>975</v>
      </c>
      <c r="J91" s="18">
        <v>76916</v>
      </c>
      <c r="K91" s="19">
        <v>115374</v>
      </c>
      <c r="L91" s="18">
        <v>6646</v>
      </c>
      <c r="M91" s="18">
        <v>11522</v>
      </c>
      <c r="N91" s="18">
        <v>15053</v>
      </c>
      <c r="O91" s="18">
        <v>16354</v>
      </c>
      <c r="P91" s="18">
        <v>15889</v>
      </c>
      <c r="Q91" s="18">
        <v>11987</v>
      </c>
      <c r="R91" s="18">
        <v>6783</v>
      </c>
      <c r="S91" s="18">
        <v>3438</v>
      </c>
      <c r="T91" s="18">
        <v>2323</v>
      </c>
      <c r="U91" s="18">
        <v>2323</v>
      </c>
      <c r="V91" s="18">
        <v>2323</v>
      </c>
      <c r="W91" s="18">
        <v>1504</v>
      </c>
    </row>
    <row r="92" spans="1:23" s="22" customFormat="1" ht="30" customHeight="1">
      <c r="A92" s="15" t="s">
        <v>724</v>
      </c>
      <c r="B92" s="17" t="s">
        <v>495</v>
      </c>
      <c r="C92" s="17" t="s">
        <v>493</v>
      </c>
      <c r="D92" s="17" t="s">
        <v>494</v>
      </c>
      <c r="E92" s="17" t="str">
        <f>VLOOKUP(B92,'[1]Műszaki adatlap'!$A$2:$E$255,4,FALSE)</f>
        <v>Kossuth Zsuzsa Gyermekotthon és Általános Iskola</v>
      </c>
      <c r="F92" s="17" t="str">
        <f>VLOOKUP(B92,'[1]Műszaki adatlap'!$A$2:$E$255,5,FALSE)</f>
        <v>2060 Bicske, Kossuth u.42.</v>
      </c>
      <c r="G92" s="15" t="s">
        <v>835</v>
      </c>
      <c r="H92" s="18">
        <v>141725</v>
      </c>
      <c r="I92" s="19">
        <v>975</v>
      </c>
      <c r="J92" s="18">
        <v>113380</v>
      </c>
      <c r="K92" s="19">
        <v>170070</v>
      </c>
      <c r="L92" s="18">
        <v>12600</v>
      </c>
      <c r="M92" s="18">
        <v>16900</v>
      </c>
      <c r="N92" s="18">
        <v>24100</v>
      </c>
      <c r="O92" s="18">
        <v>21240</v>
      </c>
      <c r="P92" s="18">
        <v>23785</v>
      </c>
      <c r="Q92" s="18">
        <v>16900</v>
      </c>
      <c r="R92" s="18">
        <v>9800</v>
      </c>
      <c r="S92" s="18">
        <v>3400</v>
      </c>
      <c r="T92" s="18">
        <v>3600</v>
      </c>
      <c r="U92" s="18">
        <v>3100</v>
      </c>
      <c r="V92" s="18">
        <v>3100</v>
      </c>
      <c r="W92" s="18">
        <v>3200</v>
      </c>
    </row>
    <row r="93" spans="1:23" s="22" customFormat="1" ht="30" customHeight="1">
      <c r="A93" s="15" t="s">
        <v>724</v>
      </c>
      <c r="B93" s="17" t="s">
        <v>582</v>
      </c>
      <c r="C93" s="17" t="s">
        <v>700</v>
      </c>
      <c r="D93" s="17" t="s">
        <v>581</v>
      </c>
      <c r="E93" s="17" t="s">
        <v>701</v>
      </c>
      <c r="F93" s="17" t="s">
        <v>702</v>
      </c>
      <c r="G93" s="15" t="s">
        <v>836</v>
      </c>
      <c r="H93" s="18">
        <v>108736.25000000003</v>
      </c>
      <c r="I93" s="19"/>
      <c r="J93" s="18">
        <v>86989</v>
      </c>
      <c r="K93" s="19">
        <v>130483.50000000003</v>
      </c>
      <c r="L93" s="18">
        <v>8568.4165</v>
      </c>
      <c r="M93" s="18">
        <v>12700.394</v>
      </c>
      <c r="N93" s="18">
        <v>16049.470500000001</v>
      </c>
      <c r="O93" s="18">
        <v>17289.06375</v>
      </c>
      <c r="P93" s="18">
        <v>16647.519875</v>
      </c>
      <c r="Q93" s="18">
        <v>12667.773125000002</v>
      </c>
      <c r="R93" s="18">
        <v>7459.30675</v>
      </c>
      <c r="S93" s="18">
        <v>3914.5049999999997</v>
      </c>
      <c r="T93" s="18">
        <v>2783.648</v>
      </c>
      <c r="U93" s="18">
        <v>2979.37325</v>
      </c>
      <c r="V93" s="18">
        <v>3066.36225</v>
      </c>
      <c r="W93" s="18">
        <v>4610.417</v>
      </c>
    </row>
    <row r="94" spans="1:23" s="22" customFormat="1" ht="30" customHeight="1">
      <c r="A94" s="15" t="s">
        <v>724</v>
      </c>
      <c r="B94" s="17" t="s">
        <v>584</v>
      </c>
      <c r="C94" s="17" t="s">
        <v>0</v>
      </c>
      <c r="D94" s="17" t="s">
        <v>583</v>
      </c>
      <c r="E94" s="17" t="s">
        <v>696</v>
      </c>
      <c r="F94" s="17" t="s">
        <v>697</v>
      </c>
      <c r="G94" s="15" t="s">
        <v>836</v>
      </c>
      <c r="H94" s="18">
        <v>69320</v>
      </c>
      <c r="I94" s="19"/>
      <c r="J94" s="18">
        <v>55456</v>
      </c>
      <c r="K94" s="19">
        <v>83184</v>
      </c>
      <c r="L94" s="18">
        <v>5462.415999999999</v>
      </c>
      <c r="M94" s="18">
        <v>8096.576</v>
      </c>
      <c r="N94" s="18">
        <v>10231.632000000001</v>
      </c>
      <c r="O94" s="18">
        <v>11021.880000000001</v>
      </c>
      <c r="P94" s="18">
        <v>10612.892000000002</v>
      </c>
      <c r="Q94" s="18">
        <v>8075.780000000001</v>
      </c>
      <c r="R94" s="18">
        <v>4755.352</v>
      </c>
      <c r="S94" s="18">
        <v>2495.52</v>
      </c>
      <c r="T94" s="18">
        <v>1774.592</v>
      </c>
      <c r="U94" s="18">
        <v>1899.368</v>
      </c>
      <c r="V94" s="18">
        <v>1954.824</v>
      </c>
      <c r="W94" s="18">
        <v>2939.168</v>
      </c>
    </row>
    <row r="95" spans="1:23" s="22" customFormat="1" ht="30" customHeight="1">
      <c r="A95" s="15" t="s">
        <v>733</v>
      </c>
      <c r="B95" s="17" t="s">
        <v>229</v>
      </c>
      <c r="C95" s="17" t="s">
        <v>227</v>
      </c>
      <c r="D95" s="17" t="s">
        <v>228</v>
      </c>
      <c r="E95" s="17" t="s">
        <v>624</v>
      </c>
      <c r="F95" s="17" t="s">
        <v>625</v>
      </c>
      <c r="G95" s="15" t="s">
        <v>834</v>
      </c>
      <c r="H95" s="18">
        <v>85665</v>
      </c>
      <c r="I95" s="19">
        <v>1500</v>
      </c>
      <c r="J95" s="18">
        <v>68532</v>
      </c>
      <c r="K95" s="19">
        <v>102798</v>
      </c>
      <c r="L95" s="18">
        <v>7474</v>
      </c>
      <c r="M95" s="18">
        <v>9163</v>
      </c>
      <c r="N95" s="18">
        <v>11971</v>
      </c>
      <c r="O95" s="18">
        <v>13397</v>
      </c>
      <c r="P95" s="18">
        <v>13015</v>
      </c>
      <c r="Q95" s="18">
        <v>9818</v>
      </c>
      <c r="R95" s="18">
        <v>5556</v>
      </c>
      <c r="S95" s="18">
        <v>2816</v>
      </c>
      <c r="T95" s="18">
        <v>1902</v>
      </c>
      <c r="U95" s="18">
        <v>1902</v>
      </c>
      <c r="V95" s="18">
        <v>1902</v>
      </c>
      <c r="W95" s="18">
        <v>6749</v>
      </c>
    </row>
    <row r="96" spans="1:23" s="22" customFormat="1" ht="30" customHeight="1">
      <c r="A96" s="15" t="s">
        <v>733</v>
      </c>
      <c r="B96" s="17" t="s">
        <v>232</v>
      </c>
      <c r="C96" s="17" t="s">
        <v>230</v>
      </c>
      <c r="D96" s="17" t="s">
        <v>231</v>
      </c>
      <c r="E96" s="17" t="str">
        <f>VLOOKUP(B96,'[1]Műszaki adatlap'!$A$2:$E$255,4,FALSE)</f>
        <v>Bólyai Gyermekotthon</v>
      </c>
      <c r="F96" s="17" t="str">
        <f>VLOOKUP(B96,'[1]Műszaki adatlap'!$A$2:$E$255,5,FALSE)</f>
        <v>1023. Budapest, Bolyai u. 11.</v>
      </c>
      <c r="G96" s="15" t="s">
        <v>834</v>
      </c>
      <c r="H96" s="18">
        <v>25084</v>
      </c>
      <c r="I96" s="19">
        <v>600</v>
      </c>
      <c r="J96" s="18">
        <v>20067</v>
      </c>
      <c r="K96" s="19">
        <v>30100.8</v>
      </c>
      <c r="L96" s="18">
        <v>2012</v>
      </c>
      <c r="M96" s="18">
        <v>2698</v>
      </c>
      <c r="N96" s="18">
        <v>3525</v>
      </c>
      <c r="O96" s="18">
        <v>3920</v>
      </c>
      <c r="P96" s="18">
        <v>3810</v>
      </c>
      <c r="Q96" s="18">
        <v>2874</v>
      </c>
      <c r="R96" s="18">
        <v>1626</v>
      </c>
      <c r="S96" s="18">
        <v>824</v>
      </c>
      <c r="T96" s="18">
        <v>557</v>
      </c>
      <c r="U96" s="18">
        <v>557</v>
      </c>
      <c r="V96" s="18">
        <v>557</v>
      </c>
      <c r="W96" s="18">
        <v>2124</v>
      </c>
    </row>
    <row r="97" spans="1:23" s="22" customFormat="1" ht="30" customHeight="1">
      <c r="A97" s="15" t="s">
        <v>733</v>
      </c>
      <c r="B97" s="17" t="s">
        <v>234</v>
      </c>
      <c r="C97" s="17" t="s">
        <v>230</v>
      </c>
      <c r="D97" s="17" t="s">
        <v>233</v>
      </c>
      <c r="E97" s="17" t="str">
        <f>VLOOKUP(B97,'[1]Műszaki adatlap'!$A$2:$E$255,4,FALSE)</f>
        <v>Bólyai Gyermekotthon</v>
      </c>
      <c r="F97" s="17" t="str">
        <f>VLOOKUP(B97,'[1]Műszaki adatlap'!$A$2:$E$255,5,FALSE)</f>
        <v>1023. Budapest, Bolyai u. 11.</v>
      </c>
      <c r="G97" s="15" t="s">
        <v>834</v>
      </c>
      <c r="H97" s="18">
        <v>15828</v>
      </c>
      <c r="I97" s="19">
        <v>375</v>
      </c>
      <c r="J97" s="18">
        <v>12662</v>
      </c>
      <c r="K97" s="19">
        <v>18993.6</v>
      </c>
      <c r="L97" s="18">
        <v>1678</v>
      </c>
      <c r="M97" s="18">
        <v>1780</v>
      </c>
      <c r="N97" s="18">
        <v>2325</v>
      </c>
      <c r="O97" s="18">
        <v>2526</v>
      </c>
      <c r="P97" s="18">
        <v>2454</v>
      </c>
      <c r="Q97" s="18">
        <v>1851</v>
      </c>
      <c r="R97" s="18">
        <v>1048</v>
      </c>
      <c r="S97" s="18">
        <v>531</v>
      </c>
      <c r="T97" s="18">
        <v>359</v>
      </c>
      <c r="U97" s="18">
        <v>359</v>
      </c>
      <c r="V97" s="18">
        <v>359</v>
      </c>
      <c r="W97" s="18">
        <v>558</v>
      </c>
    </row>
    <row r="98" spans="1:23" s="22" customFormat="1" ht="30" customHeight="1">
      <c r="A98" s="15" t="s">
        <v>733</v>
      </c>
      <c r="B98" s="17" t="s">
        <v>237</v>
      </c>
      <c r="C98" s="17" t="s">
        <v>235</v>
      </c>
      <c r="D98" s="17" t="s">
        <v>236</v>
      </c>
      <c r="E98" s="17" t="str">
        <f>VLOOKUP(B98,'[1]Műszaki adatlap'!$A$2:$E$255,4,FALSE)</f>
        <v>Cseppkő Gyermekotthon</v>
      </c>
      <c r="F98" s="17" t="str">
        <f>VLOOKUP(B98,'[1]Műszaki adatlap'!$A$2:$E$255,5,FALSE)</f>
        <v>1025. Budapest, Cseppkő utca 74.</v>
      </c>
      <c r="G98" s="15" t="s">
        <v>834</v>
      </c>
      <c r="H98" s="18">
        <v>198648</v>
      </c>
      <c r="I98" s="19">
        <v>1600</v>
      </c>
      <c r="J98" s="18">
        <v>158918</v>
      </c>
      <c r="K98" s="19">
        <v>238377.59999999998</v>
      </c>
      <c r="L98" s="18">
        <v>15889</v>
      </c>
      <c r="M98" s="18">
        <v>23192</v>
      </c>
      <c r="N98" s="18">
        <v>30300</v>
      </c>
      <c r="O98" s="18">
        <v>32918</v>
      </c>
      <c r="P98" s="18">
        <v>31983</v>
      </c>
      <c r="Q98" s="18">
        <v>24128</v>
      </c>
      <c r="R98" s="18">
        <v>13654</v>
      </c>
      <c r="S98" s="18">
        <v>6920</v>
      </c>
      <c r="T98" s="18">
        <v>4676</v>
      </c>
      <c r="U98" s="18">
        <v>4676</v>
      </c>
      <c r="V98" s="18">
        <v>4676</v>
      </c>
      <c r="W98" s="18">
        <v>5636</v>
      </c>
    </row>
    <row r="99" spans="1:23" s="22" customFormat="1" ht="30" customHeight="1">
      <c r="A99" s="15" t="s">
        <v>733</v>
      </c>
      <c r="B99" s="17" t="s">
        <v>240</v>
      </c>
      <c r="C99" s="17" t="s">
        <v>238</v>
      </c>
      <c r="D99" s="17" t="s">
        <v>239</v>
      </c>
      <c r="E99" s="17" t="str">
        <f>VLOOKUP(B99,'[1]Műszaki adatlap'!$A$2:$E$255,4,FALSE)</f>
        <v>Hűvösvölgyi Gyermekotthon</v>
      </c>
      <c r="F99" s="17" t="str">
        <f>VLOOKUP(B99,'[1]Műszaki adatlap'!$A$2:$E$255,5,FALSE)</f>
        <v>1021. Budapest, Hűvösvölgyi út 165.</v>
      </c>
      <c r="G99" s="15" t="s">
        <v>834</v>
      </c>
      <c r="H99" s="18">
        <v>67608</v>
      </c>
      <c r="I99" s="19">
        <v>1215</v>
      </c>
      <c r="J99" s="18">
        <v>54086</v>
      </c>
      <c r="K99" s="19">
        <v>81129.59999999999</v>
      </c>
      <c r="L99" s="18">
        <v>6408</v>
      </c>
      <c r="M99" s="18">
        <v>10352</v>
      </c>
      <c r="N99" s="18">
        <v>8187</v>
      </c>
      <c r="O99" s="18">
        <v>10673</v>
      </c>
      <c r="P99" s="18">
        <v>10370</v>
      </c>
      <c r="Q99" s="18">
        <v>7823</v>
      </c>
      <c r="R99" s="18">
        <v>4427</v>
      </c>
      <c r="S99" s="18">
        <v>2244</v>
      </c>
      <c r="T99" s="18">
        <v>1516</v>
      </c>
      <c r="U99" s="18">
        <v>1516</v>
      </c>
      <c r="V99" s="18">
        <v>1516</v>
      </c>
      <c r="W99" s="18">
        <v>2576</v>
      </c>
    </row>
    <row r="100" spans="1:23" s="22" customFormat="1" ht="30" customHeight="1">
      <c r="A100" s="15" t="s">
        <v>733</v>
      </c>
      <c r="B100" s="17" t="s">
        <v>243</v>
      </c>
      <c r="C100" s="17" t="s">
        <v>241</v>
      </c>
      <c r="D100" s="17" t="s">
        <v>242</v>
      </c>
      <c r="E100" s="17" t="str">
        <f>VLOOKUP(B100,'[1]Műszaki adatlap'!$A$2:$E$255,4,FALSE)</f>
        <v>Fővárosi Gyermekvédelmi Intézmények Üzemeltetési Szervezete</v>
      </c>
      <c r="F100" s="17" t="str">
        <f>VLOOKUP(B100,'[1]Műszaki adatlap'!$A$2:$E$255,5,FALSE)</f>
        <v>1087. Budapest, Kerepesi út 33.</v>
      </c>
      <c r="G100" s="15" t="s">
        <v>834</v>
      </c>
      <c r="H100" s="18">
        <v>37074</v>
      </c>
      <c r="I100" s="19">
        <v>975</v>
      </c>
      <c r="J100" s="18">
        <v>29659</v>
      </c>
      <c r="K100" s="19">
        <v>44488.799999999996</v>
      </c>
      <c r="L100" s="18">
        <v>2690</v>
      </c>
      <c r="M100" s="18">
        <v>4389</v>
      </c>
      <c r="N100" s="18">
        <v>5643</v>
      </c>
      <c r="O100" s="18">
        <v>6229</v>
      </c>
      <c r="P100" s="18">
        <v>6052</v>
      </c>
      <c r="Q100" s="18">
        <v>4566</v>
      </c>
      <c r="R100" s="18">
        <v>2584</v>
      </c>
      <c r="S100" s="18">
        <v>1310</v>
      </c>
      <c r="T100" s="18">
        <v>885</v>
      </c>
      <c r="U100" s="18">
        <v>885</v>
      </c>
      <c r="V100" s="18">
        <v>885</v>
      </c>
      <c r="W100" s="18">
        <v>956</v>
      </c>
    </row>
    <row r="101" spans="1:23" s="22" customFormat="1" ht="30" customHeight="1">
      <c r="A101" s="15" t="s">
        <v>733</v>
      </c>
      <c r="B101" s="17" t="s">
        <v>246</v>
      </c>
      <c r="C101" s="17" t="s">
        <v>244</v>
      </c>
      <c r="D101" s="17" t="s">
        <v>245</v>
      </c>
      <c r="E101" s="17" t="s">
        <v>622</v>
      </c>
      <c r="F101" s="17" t="s">
        <v>623</v>
      </c>
      <c r="G101" s="15" t="s">
        <v>834</v>
      </c>
      <c r="H101" s="18">
        <v>34305</v>
      </c>
      <c r="I101" s="19">
        <v>600</v>
      </c>
      <c r="J101" s="18">
        <v>27444</v>
      </c>
      <c r="K101" s="19">
        <v>41166</v>
      </c>
      <c r="L101" s="18">
        <v>2367</v>
      </c>
      <c r="M101" s="18">
        <v>3862</v>
      </c>
      <c r="N101" s="18">
        <v>5045</v>
      </c>
      <c r="O101" s="18">
        <v>5481</v>
      </c>
      <c r="P101" s="18">
        <v>5325</v>
      </c>
      <c r="Q101" s="18">
        <v>4017</v>
      </c>
      <c r="R101" s="18">
        <v>2273</v>
      </c>
      <c r="S101" s="18">
        <v>1152</v>
      </c>
      <c r="T101" s="18">
        <v>779</v>
      </c>
      <c r="U101" s="18">
        <v>779</v>
      </c>
      <c r="V101" s="18">
        <v>779</v>
      </c>
      <c r="W101" s="18">
        <v>2446</v>
      </c>
    </row>
    <row r="102" spans="1:23" s="22" customFormat="1" ht="30" customHeight="1">
      <c r="A102" s="15" t="s">
        <v>733</v>
      </c>
      <c r="B102" s="17" t="s">
        <v>249</v>
      </c>
      <c r="C102" s="17" t="s">
        <v>247</v>
      </c>
      <c r="D102" s="17" t="s">
        <v>248</v>
      </c>
      <c r="E102" s="17" t="s">
        <v>626</v>
      </c>
      <c r="F102" s="17" t="s">
        <v>627</v>
      </c>
      <c r="G102" s="15" t="s">
        <v>834</v>
      </c>
      <c r="H102" s="18">
        <v>32057</v>
      </c>
      <c r="I102" s="19">
        <v>600</v>
      </c>
      <c r="J102" s="18">
        <v>25646</v>
      </c>
      <c r="K102" s="19">
        <v>38468.4</v>
      </c>
      <c r="L102" s="18">
        <v>2258</v>
      </c>
      <c r="M102" s="18">
        <v>3685</v>
      </c>
      <c r="N102" s="18">
        <v>4814</v>
      </c>
      <c r="O102" s="18">
        <v>5230</v>
      </c>
      <c r="P102" s="18">
        <v>5081</v>
      </c>
      <c r="Q102" s="18">
        <v>3833</v>
      </c>
      <c r="R102" s="18">
        <v>2169</v>
      </c>
      <c r="S102" s="18">
        <v>1099</v>
      </c>
      <c r="T102" s="18">
        <v>743</v>
      </c>
      <c r="U102" s="18">
        <v>743</v>
      </c>
      <c r="V102" s="18">
        <v>743</v>
      </c>
      <c r="W102" s="18">
        <v>1659</v>
      </c>
    </row>
    <row r="103" spans="1:23" s="22" customFormat="1" ht="30" customHeight="1">
      <c r="A103" s="15" t="s">
        <v>733</v>
      </c>
      <c r="B103" s="17" t="s">
        <v>252</v>
      </c>
      <c r="C103" s="17" t="s">
        <v>250</v>
      </c>
      <c r="D103" s="17" t="s">
        <v>251</v>
      </c>
      <c r="E103" s="17" t="s">
        <v>624</v>
      </c>
      <c r="F103" s="17" t="s">
        <v>625</v>
      </c>
      <c r="G103" s="15" t="s">
        <v>834</v>
      </c>
      <c r="H103" s="18">
        <v>66679</v>
      </c>
      <c r="I103" s="19">
        <v>555</v>
      </c>
      <c r="J103" s="18">
        <v>53343</v>
      </c>
      <c r="K103" s="19">
        <v>80014.8</v>
      </c>
      <c r="L103" s="18">
        <v>5116</v>
      </c>
      <c r="M103" s="18">
        <v>7288</v>
      </c>
      <c r="N103" s="18">
        <v>9521</v>
      </c>
      <c r="O103" s="18">
        <v>10410</v>
      </c>
      <c r="P103" s="18">
        <v>10114</v>
      </c>
      <c r="Q103" s="18">
        <v>7631</v>
      </c>
      <c r="R103" s="18">
        <v>4318</v>
      </c>
      <c r="S103" s="18">
        <v>2189</v>
      </c>
      <c r="T103" s="18">
        <v>1478</v>
      </c>
      <c r="U103" s="18">
        <v>1478</v>
      </c>
      <c r="V103" s="18">
        <v>1478</v>
      </c>
      <c r="W103" s="18">
        <v>5658</v>
      </c>
    </row>
    <row r="104" spans="1:23" s="22" customFormat="1" ht="30" customHeight="1">
      <c r="A104" s="15" t="s">
        <v>733</v>
      </c>
      <c r="B104" s="17" t="s">
        <v>255</v>
      </c>
      <c r="C104" s="17" t="s">
        <v>253</v>
      </c>
      <c r="D104" s="17" t="s">
        <v>254</v>
      </c>
      <c r="E104" s="17" t="s">
        <v>620</v>
      </c>
      <c r="F104" s="17" t="s">
        <v>621</v>
      </c>
      <c r="G104" s="15" t="s">
        <v>834</v>
      </c>
      <c r="H104" s="18">
        <v>48302</v>
      </c>
      <c r="I104" s="19">
        <v>375</v>
      </c>
      <c r="J104" s="18">
        <v>38642</v>
      </c>
      <c r="K104" s="19">
        <v>57962.4</v>
      </c>
      <c r="L104" s="18">
        <v>4638</v>
      </c>
      <c r="M104" s="18">
        <v>4694</v>
      </c>
      <c r="N104" s="18">
        <v>6133</v>
      </c>
      <c r="O104" s="18">
        <v>7603</v>
      </c>
      <c r="P104" s="18">
        <v>7387</v>
      </c>
      <c r="Q104" s="18">
        <v>5573</v>
      </c>
      <c r="R104" s="18">
        <v>3154</v>
      </c>
      <c r="S104" s="18">
        <v>1599</v>
      </c>
      <c r="T104" s="18">
        <v>1079</v>
      </c>
      <c r="U104" s="18">
        <v>1079</v>
      </c>
      <c r="V104" s="18">
        <v>1079</v>
      </c>
      <c r="W104" s="18">
        <v>4284</v>
      </c>
    </row>
    <row r="105" spans="1:23" s="22" customFormat="1" ht="30" customHeight="1">
      <c r="A105" s="15" t="s">
        <v>736</v>
      </c>
      <c r="B105" s="17" t="s">
        <v>257</v>
      </c>
      <c r="C105" s="17" t="s">
        <v>0</v>
      </c>
      <c r="D105" s="17" t="s">
        <v>256</v>
      </c>
      <c r="E105" s="17" t="s">
        <v>0</v>
      </c>
      <c r="F105" s="17" t="s">
        <v>830</v>
      </c>
      <c r="G105" s="15" t="s">
        <v>837</v>
      </c>
      <c r="H105" s="18">
        <v>11954</v>
      </c>
      <c r="I105" s="19">
        <v>900</v>
      </c>
      <c r="J105" s="18">
        <v>9563</v>
      </c>
      <c r="K105" s="19">
        <v>14344.8</v>
      </c>
      <c r="L105" s="18">
        <v>268</v>
      </c>
      <c r="M105" s="18">
        <v>2232</v>
      </c>
      <c r="N105" s="18">
        <v>1826</v>
      </c>
      <c r="O105" s="18">
        <v>1985</v>
      </c>
      <c r="P105" s="18">
        <v>1928</v>
      </c>
      <c r="Q105" s="18">
        <v>1454</v>
      </c>
      <c r="R105" s="18">
        <v>823</v>
      </c>
      <c r="S105" s="18">
        <v>417</v>
      </c>
      <c r="T105" s="18">
        <v>282</v>
      </c>
      <c r="U105" s="18">
        <v>282</v>
      </c>
      <c r="V105" s="18">
        <v>282</v>
      </c>
      <c r="W105" s="18">
        <v>175</v>
      </c>
    </row>
    <row r="106" spans="1:23" s="22" customFormat="1" ht="30" customHeight="1">
      <c r="A106" s="15" t="s">
        <v>736</v>
      </c>
      <c r="B106" s="17" t="s">
        <v>831</v>
      </c>
      <c r="C106" s="17" t="s">
        <v>0</v>
      </c>
      <c r="D106" s="17" t="s">
        <v>830</v>
      </c>
      <c r="E106" s="17" t="s">
        <v>0</v>
      </c>
      <c r="F106" s="17" t="s">
        <v>830</v>
      </c>
      <c r="G106" s="15" t="s">
        <v>834</v>
      </c>
      <c r="H106" s="18">
        <v>231478.74999999997</v>
      </c>
      <c r="I106" s="19"/>
      <c r="J106" s="18">
        <v>185183</v>
      </c>
      <c r="K106" s="19">
        <v>277774.49999999994</v>
      </c>
      <c r="L106" s="18">
        <v>18240.5255</v>
      </c>
      <c r="M106" s="18">
        <v>27036.718</v>
      </c>
      <c r="N106" s="18">
        <v>34166.2635</v>
      </c>
      <c r="O106" s="18">
        <v>36805.121250000004</v>
      </c>
      <c r="P106" s="18">
        <v>35439.396625</v>
      </c>
      <c r="Q106" s="18">
        <v>26967.274375</v>
      </c>
      <c r="R106" s="18">
        <v>15879.442249999998</v>
      </c>
      <c r="S106" s="18">
        <v>8333.234999999999</v>
      </c>
      <c r="T106" s="18">
        <v>5925.856000000001</v>
      </c>
      <c r="U106" s="18">
        <v>6342.51775</v>
      </c>
      <c r="V106" s="18">
        <v>6527.70075</v>
      </c>
      <c r="W106" s="18">
        <v>9814.699</v>
      </c>
    </row>
    <row r="107" spans="1:23" s="22" customFormat="1" ht="30" customHeight="1">
      <c r="A107" s="15" t="s">
        <v>733</v>
      </c>
      <c r="B107" s="17" t="s">
        <v>330</v>
      </c>
      <c r="C107" s="17" t="s">
        <v>328</v>
      </c>
      <c r="D107" s="17" t="s">
        <v>329</v>
      </c>
      <c r="E107" s="17" t="s">
        <v>628</v>
      </c>
      <c r="F107" s="17" t="s">
        <v>629</v>
      </c>
      <c r="G107" s="15" t="s">
        <v>838</v>
      </c>
      <c r="H107" s="18">
        <v>144540</v>
      </c>
      <c r="I107" s="19">
        <v>1432</v>
      </c>
      <c r="J107" s="18">
        <v>115632</v>
      </c>
      <c r="K107" s="19">
        <v>173448</v>
      </c>
      <c r="L107" s="18">
        <v>8396</v>
      </c>
      <c r="M107" s="18">
        <v>15717</v>
      </c>
      <c r="N107" s="18">
        <v>22952</v>
      </c>
      <c r="O107" s="18">
        <v>24935</v>
      </c>
      <c r="P107" s="18">
        <v>24227</v>
      </c>
      <c r="Q107" s="18">
        <v>18277</v>
      </c>
      <c r="R107" s="18">
        <v>10343</v>
      </c>
      <c r="S107" s="18">
        <v>5242</v>
      </c>
      <c r="T107" s="18">
        <v>3542</v>
      </c>
      <c r="U107" s="18">
        <v>3542</v>
      </c>
      <c r="V107" s="18">
        <v>3542</v>
      </c>
      <c r="W107" s="18">
        <v>3825</v>
      </c>
    </row>
    <row r="108" spans="1:23" s="22" customFormat="1" ht="30" customHeight="1">
      <c r="A108" s="15" t="s">
        <v>733</v>
      </c>
      <c r="B108" s="17" t="s">
        <v>333</v>
      </c>
      <c r="C108" s="17" t="s">
        <v>331</v>
      </c>
      <c r="D108" s="17" t="s">
        <v>332</v>
      </c>
      <c r="E108" s="17" t="s">
        <v>628</v>
      </c>
      <c r="F108" s="17" t="s">
        <v>629</v>
      </c>
      <c r="G108" s="15" t="s">
        <v>837</v>
      </c>
      <c r="H108" s="18">
        <v>95873</v>
      </c>
      <c r="I108" s="19">
        <v>1500</v>
      </c>
      <c r="J108" s="18">
        <v>76698</v>
      </c>
      <c r="K108" s="19">
        <v>115047.59999999999</v>
      </c>
      <c r="L108" s="18">
        <v>7611</v>
      </c>
      <c r="M108" s="18">
        <v>11340</v>
      </c>
      <c r="N108" s="18">
        <v>14815</v>
      </c>
      <c r="O108" s="18">
        <v>16095</v>
      </c>
      <c r="P108" s="18">
        <v>15638</v>
      </c>
      <c r="Q108" s="18">
        <v>11797</v>
      </c>
      <c r="R108" s="18">
        <v>6676</v>
      </c>
      <c r="S108" s="18">
        <v>3384</v>
      </c>
      <c r="T108" s="18">
        <v>2286</v>
      </c>
      <c r="U108" s="18">
        <v>2286</v>
      </c>
      <c r="V108" s="18">
        <v>2286</v>
      </c>
      <c r="W108" s="18">
        <v>1659</v>
      </c>
    </row>
    <row r="109" spans="1:23" s="22" customFormat="1" ht="30" customHeight="1">
      <c r="A109" s="15" t="s">
        <v>733</v>
      </c>
      <c r="B109" s="17" t="s">
        <v>336</v>
      </c>
      <c r="C109" s="17" t="s">
        <v>334</v>
      </c>
      <c r="D109" s="17" t="s">
        <v>335</v>
      </c>
      <c r="E109" s="17" t="str">
        <f>VLOOKUP(B109,'[1]Műszaki adatlap'!$A$2:$E$255,4,FALSE)</f>
        <v>EMMI Rákospalotai Javítóintézet és Speciális Gyermekotthon</v>
      </c>
      <c r="F109" s="17" t="str">
        <f>VLOOKUP(B109,'[1]Műszaki adatlap'!$A$2:$E$255,5,FALSE)</f>
        <v>1151. Budapest, Pozsony utca 36.</v>
      </c>
      <c r="G109" s="15" t="s">
        <v>834</v>
      </c>
      <c r="H109" s="18">
        <v>124154</v>
      </c>
      <c r="I109" s="19">
        <v>1200</v>
      </c>
      <c r="J109" s="18">
        <v>99323</v>
      </c>
      <c r="K109" s="19">
        <v>148984.8</v>
      </c>
      <c r="L109" s="18">
        <v>9306</v>
      </c>
      <c r="M109" s="18">
        <v>14239</v>
      </c>
      <c r="N109" s="18">
        <v>18603</v>
      </c>
      <c r="O109" s="18">
        <v>20210</v>
      </c>
      <c r="P109" s="18">
        <v>19636</v>
      </c>
      <c r="Q109" s="18">
        <v>14813</v>
      </c>
      <c r="R109" s="18">
        <v>8383</v>
      </c>
      <c r="S109" s="18">
        <v>4249</v>
      </c>
      <c r="T109" s="18">
        <v>2871</v>
      </c>
      <c r="U109" s="18">
        <v>2871</v>
      </c>
      <c r="V109" s="18">
        <v>2871</v>
      </c>
      <c r="W109" s="18">
        <v>6102</v>
      </c>
    </row>
    <row r="110" spans="1:23" s="22" customFormat="1" ht="30" customHeight="1">
      <c r="A110" s="15" t="s">
        <v>733</v>
      </c>
      <c r="B110" s="17" t="s">
        <v>339</v>
      </c>
      <c r="C110" s="17" t="s">
        <v>337</v>
      </c>
      <c r="D110" s="17" t="s">
        <v>338</v>
      </c>
      <c r="E110" s="17" t="str">
        <f>VLOOKUP(B110,'[1]Műszaki adatlap'!$A$2:$E$255,4,FALSE)</f>
        <v>EMMI Aszódi Javítóintézet, Általános Iskola, Szakiskola és Speciális Szakiskola</v>
      </c>
      <c r="F110" s="17" t="str">
        <f>VLOOKUP(B110,'[1]Műszaki adatlap'!$A$2:$E$255,5,FALSE)</f>
        <v>2170. Aszód, Baross Gábor tér 2.</v>
      </c>
      <c r="G110" s="15" t="s">
        <v>835</v>
      </c>
      <c r="H110" s="18">
        <v>314136</v>
      </c>
      <c r="I110" s="19">
        <v>2817</v>
      </c>
      <c r="J110" s="18">
        <v>251309</v>
      </c>
      <c r="K110" s="19">
        <v>376963.2</v>
      </c>
      <c r="L110" s="18">
        <v>22850</v>
      </c>
      <c r="M110" s="18">
        <v>37281</v>
      </c>
      <c r="N110" s="18">
        <v>48706</v>
      </c>
      <c r="O110" s="18">
        <v>52915</v>
      </c>
      <c r="P110" s="18">
        <v>51412</v>
      </c>
      <c r="Q110" s="18">
        <v>38785</v>
      </c>
      <c r="R110" s="18">
        <v>21948</v>
      </c>
      <c r="S110" s="18">
        <v>11124</v>
      </c>
      <c r="T110" s="18">
        <v>7516</v>
      </c>
      <c r="U110" s="18">
        <v>7516</v>
      </c>
      <c r="V110" s="18">
        <v>7516</v>
      </c>
      <c r="W110" s="18">
        <v>6567</v>
      </c>
    </row>
    <row r="111" spans="1:23" s="22" customFormat="1" ht="30" customHeight="1">
      <c r="A111" s="15" t="s">
        <v>733</v>
      </c>
      <c r="B111" s="17" t="s">
        <v>342</v>
      </c>
      <c r="C111" s="17" t="s">
        <v>340</v>
      </c>
      <c r="D111" s="17" t="s">
        <v>341</v>
      </c>
      <c r="E111" s="17" t="str">
        <f>VLOOKUP(B111,'[1]Műszaki adatlap'!$A$2:$E$255,4,FALSE)</f>
        <v>Károlyi István Gyermekközpont</v>
      </c>
      <c r="F111" s="17" t="str">
        <f>VLOOKUP(B111,'[1]Műszaki adatlap'!$A$2:$E$255,5,FALSE)</f>
        <v>2153. Fót, Vörösmarty tér 2.</v>
      </c>
      <c r="G111" s="15" t="s">
        <v>835</v>
      </c>
      <c r="H111" s="18">
        <v>678582</v>
      </c>
      <c r="I111" s="19">
        <v>4800</v>
      </c>
      <c r="J111" s="18">
        <v>542866</v>
      </c>
      <c r="K111" s="19">
        <v>814301.4</v>
      </c>
      <c r="L111" s="18">
        <v>9845</v>
      </c>
      <c r="M111" s="18">
        <v>80312</v>
      </c>
      <c r="N111" s="18">
        <v>104925</v>
      </c>
      <c r="O111" s="18">
        <v>113991</v>
      </c>
      <c r="P111" s="18">
        <v>110753</v>
      </c>
      <c r="Q111" s="18">
        <v>83556</v>
      </c>
      <c r="R111" s="18">
        <v>47281</v>
      </c>
      <c r="S111" s="18">
        <v>23964</v>
      </c>
      <c r="T111" s="18">
        <v>16192</v>
      </c>
      <c r="U111" s="18">
        <v>16192</v>
      </c>
      <c r="V111" s="18">
        <v>16192</v>
      </c>
      <c r="W111" s="18">
        <v>55384</v>
      </c>
    </row>
    <row r="112" spans="1:23" s="22" customFormat="1" ht="30" customHeight="1">
      <c r="A112" s="15" t="s">
        <v>733</v>
      </c>
      <c r="B112" s="17" t="s">
        <v>800</v>
      </c>
      <c r="C112" s="17" t="s">
        <v>801</v>
      </c>
      <c r="D112" s="17" t="s">
        <v>802</v>
      </c>
      <c r="E112" s="17" t="s">
        <v>803</v>
      </c>
      <c r="F112" s="17" t="s">
        <v>804</v>
      </c>
      <c r="G112" s="15" t="s">
        <v>837</v>
      </c>
      <c r="H112" s="18">
        <v>50117</v>
      </c>
      <c r="I112" s="19"/>
      <c r="J112" s="18">
        <v>40093.6</v>
      </c>
      <c r="K112" s="19">
        <v>60140.399999999994</v>
      </c>
      <c r="L112" s="18">
        <v>3977</v>
      </c>
      <c r="M112" s="18">
        <v>5453</v>
      </c>
      <c r="N112" s="18">
        <v>8380</v>
      </c>
      <c r="O112" s="18">
        <v>12919</v>
      </c>
      <c r="P112" s="18">
        <v>6040</v>
      </c>
      <c r="Q112" s="18">
        <v>5394</v>
      </c>
      <c r="R112" s="18">
        <v>3185</v>
      </c>
      <c r="S112" s="18">
        <v>1865</v>
      </c>
      <c r="T112" s="18">
        <v>901</v>
      </c>
      <c r="U112" s="18">
        <v>714</v>
      </c>
      <c r="V112" s="18">
        <v>649</v>
      </c>
      <c r="W112" s="18">
        <v>640</v>
      </c>
    </row>
    <row r="113" spans="1:23" s="22" customFormat="1" ht="30" customHeight="1">
      <c r="A113" s="15" t="s">
        <v>733</v>
      </c>
      <c r="B113" s="17" t="s">
        <v>345</v>
      </c>
      <c r="C113" s="17" t="s">
        <v>343</v>
      </c>
      <c r="D113" s="17" t="s">
        <v>344</v>
      </c>
      <c r="E113" s="17" t="str">
        <f>VLOOKUP(B113,'[1]Műszaki adatlap'!$A$2:$E$255,4,FALSE)</f>
        <v>EMMI Debreceni Javítóintézete</v>
      </c>
      <c r="F113" s="17" t="str">
        <f>VLOOKUP(B113,'[1]Műszaki adatlap'!$A$2:$E$255,5,FALSE)</f>
        <v>4032. Debrecen, Böszörményi út 173.</v>
      </c>
      <c r="G113" s="15" t="s">
        <v>835</v>
      </c>
      <c r="H113" s="18">
        <v>126168</v>
      </c>
      <c r="I113" s="19">
        <v>1100</v>
      </c>
      <c r="J113" s="18">
        <v>100934</v>
      </c>
      <c r="K113" s="19">
        <v>151401.6</v>
      </c>
      <c r="L113" s="18">
        <v>9313</v>
      </c>
      <c r="M113" s="18">
        <v>14769</v>
      </c>
      <c r="N113" s="18">
        <v>21000</v>
      </c>
      <c r="O113" s="18">
        <v>21568</v>
      </c>
      <c r="P113" s="18">
        <v>20955</v>
      </c>
      <c r="Q113" s="18">
        <v>15808</v>
      </c>
      <c r="R113" s="18">
        <v>8946</v>
      </c>
      <c r="S113" s="18">
        <v>3000</v>
      </c>
      <c r="T113" s="18">
        <v>2500</v>
      </c>
      <c r="U113" s="18">
        <v>2500</v>
      </c>
      <c r="V113" s="18">
        <v>2500</v>
      </c>
      <c r="W113" s="18">
        <v>3309</v>
      </c>
    </row>
    <row r="114" spans="1:23" s="22" customFormat="1" ht="30" customHeight="1">
      <c r="A114" s="15" t="s">
        <v>733</v>
      </c>
      <c r="B114" s="17" t="s">
        <v>348</v>
      </c>
      <c r="C114" s="17" t="s">
        <v>346</v>
      </c>
      <c r="D114" s="17" t="s">
        <v>347</v>
      </c>
      <c r="E114" s="17" t="str">
        <f>VLOOKUP(B114,'[1]Műszaki adatlap'!$A$2:$E$255,4,FALSE)</f>
        <v>EMMI Budapesti Javítóintézete</v>
      </c>
      <c r="F114" s="17" t="str">
        <f>VLOOKUP(B114,'[1]Műszaki adatlap'!$A$2:$E$255,5,FALSE)</f>
        <v>1032. Budapest, Szőlő utca 60.</v>
      </c>
      <c r="G114" s="15" t="s">
        <v>834</v>
      </c>
      <c r="H114" s="18">
        <v>95686</v>
      </c>
      <c r="I114" s="19">
        <v>1500</v>
      </c>
      <c r="J114" s="18">
        <v>76549</v>
      </c>
      <c r="K114" s="19">
        <v>114823.2</v>
      </c>
      <c r="L114" s="18">
        <v>1406</v>
      </c>
      <c r="M114" s="18">
        <v>11473</v>
      </c>
      <c r="N114" s="18">
        <v>14989</v>
      </c>
      <c r="O114" s="18">
        <v>16286</v>
      </c>
      <c r="P114" s="18">
        <v>15822</v>
      </c>
      <c r="Q114" s="18">
        <v>11936</v>
      </c>
      <c r="R114" s="18">
        <v>6754</v>
      </c>
      <c r="S114" s="18">
        <v>3423</v>
      </c>
      <c r="T114" s="18">
        <v>2313</v>
      </c>
      <c r="U114" s="18">
        <v>2313</v>
      </c>
      <c r="V114" s="18">
        <v>2313</v>
      </c>
      <c r="W114" s="18">
        <v>6658</v>
      </c>
    </row>
    <row r="115" spans="1:23" s="22" customFormat="1" ht="30" customHeight="1">
      <c r="A115" s="15" t="s">
        <v>733</v>
      </c>
      <c r="B115" s="17" t="s">
        <v>351</v>
      </c>
      <c r="C115" s="17" t="s">
        <v>349</v>
      </c>
      <c r="D115" s="17" t="s">
        <v>350</v>
      </c>
      <c r="E115" s="17" t="s">
        <v>628</v>
      </c>
      <c r="F115" s="17" t="str">
        <f>VLOOKUP(B115,'[1]Műszaki adatlap'!$A$2:$E$255,5,FALSE)</f>
        <v>2500. Esztergom, Budai Nagy Antal u. 28.</v>
      </c>
      <c r="G115" s="15" t="s">
        <v>838</v>
      </c>
      <c r="H115" s="18">
        <v>140645</v>
      </c>
      <c r="I115" s="19">
        <v>1500</v>
      </c>
      <c r="J115" s="18">
        <v>112516</v>
      </c>
      <c r="K115" s="19">
        <v>168774</v>
      </c>
      <c r="L115" s="18">
        <v>9831</v>
      </c>
      <c r="M115" s="18">
        <v>17536</v>
      </c>
      <c r="N115" s="18">
        <v>24281</v>
      </c>
      <c r="O115" s="18">
        <v>22766</v>
      </c>
      <c r="P115" s="18">
        <v>22120</v>
      </c>
      <c r="Q115" s="18">
        <v>16687</v>
      </c>
      <c r="R115" s="18">
        <v>9443</v>
      </c>
      <c r="S115" s="18">
        <v>4786</v>
      </c>
      <c r="T115" s="18">
        <v>3234</v>
      </c>
      <c r="U115" s="18">
        <v>3234</v>
      </c>
      <c r="V115" s="18">
        <v>3234</v>
      </c>
      <c r="W115" s="18">
        <v>3493</v>
      </c>
    </row>
    <row r="116" spans="1:23" s="22" customFormat="1" ht="30" customHeight="1">
      <c r="A116" s="15" t="s">
        <v>733</v>
      </c>
      <c r="B116" s="17" t="s">
        <v>415</v>
      </c>
      <c r="C116" s="17" t="s">
        <v>413</v>
      </c>
      <c r="D116" s="17" t="s">
        <v>414</v>
      </c>
      <c r="E116" s="17" t="str">
        <f>VLOOKUP(B116,'[1]Műszaki adatlap'!$A$2:$E$255,4,FALSE)</f>
        <v>Fővárosi Sztehlo Gábor Gyermekotthon és Fogyatékosokat Befogadó Otthonok</v>
      </c>
      <c r="F116" s="17" t="str">
        <f>VLOOKUP(B116,'[1]Műszaki adatlap'!$A$2:$E$255,5,FALSE)</f>
        <v>1121. Budapest, Budakeszi út 48.</v>
      </c>
      <c r="G116" s="15" t="s">
        <v>834</v>
      </c>
      <c r="H116" s="18">
        <v>50332</v>
      </c>
      <c r="I116" s="19">
        <v>675</v>
      </c>
      <c r="J116" s="18">
        <v>40266</v>
      </c>
      <c r="K116" s="19">
        <v>60398.399999999994</v>
      </c>
      <c r="L116" s="18">
        <v>4824</v>
      </c>
      <c r="M116" s="18">
        <v>4826</v>
      </c>
      <c r="N116" s="18">
        <v>6305</v>
      </c>
      <c r="O116" s="18">
        <v>7929</v>
      </c>
      <c r="P116" s="18">
        <v>7704</v>
      </c>
      <c r="Q116" s="18">
        <v>5811</v>
      </c>
      <c r="R116" s="18">
        <v>3289</v>
      </c>
      <c r="S116" s="18">
        <v>1667</v>
      </c>
      <c r="T116" s="18">
        <v>1126</v>
      </c>
      <c r="U116" s="18">
        <v>1126</v>
      </c>
      <c r="V116" s="18">
        <v>1126</v>
      </c>
      <c r="W116" s="18">
        <v>4599</v>
      </c>
    </row>
    <row r="117" spans="1:23" s="22" customFormat="1" ht="30" customHeight="1">
      <c r="A117" s="15" t="s">
        <v>733</v>
      </c>
      <c r="B117" s="17" t="s">
        <v>417</v>
      </c>
      <c r="C117" s="17" t="s">
        <v>413</v>
      </c>
      <c r="D117" s="17" t="s">
        <v>416</v>
      </c>
      <c r="E117" s="17" t="str">
        <f>VLOOKUP(B117,'[1]Műszaki adatlap'!$A$2:$E$255,4,FALSE)</f>
        <v>Fővárosi Sztehlo Gábor Gyermekotthon és Fogyatékosokat Befogadó Otthonok</v>
      </c>
      <c r="F117" s="17" t="str">
        <f>VLOOKUP(B117,'[1]Műszaki adatlap'!$A$2:$E$255,5,FALSE)</f>
        <v>1121. Budapest, Budakeszi út 48.</v>
      </c>
      <c r="G117" s="15" t="s">
        <v>834</v>
      </c>
      <c r="H117" s="18">
        <v>29166.25</v>
      </c>
      <c r="I117" s="19">
        <v>1800</v>
      </c>
      <c r="J117" s="18">
        <v>23333</v>
      </c>
      <c r="K117" s="19">
        <v>35000</v>
      </c>
      <c r="L117" s="18">
        <v>2298.3005</v>
      </c>
      <c r="M117" s="18">
        <v>3406.618</v>
      </c>
      <c r="N117" s="18">
        <v>4304.9385</v>
      </c>
      <c r="O117" s="18">
        <v>4637.43375</v>
      </c>
      <c r="P117" s="18">
        <v>4465.3528750000005</v>
      </c>
      <c r="Q117" s="18">
        <v>3397.868125</v>
      </c>
      <c r="R117" s="18">
        <v>2000.8047499999998</v>
      </c>
      <c r="S117" s="18">
        <v>1049.985</v>
      </c>
      <c r="T117" s="18">
        <v>746.6560000000001</v>
      </c>
      <c r="U117" s="18">
        <v>799.15525</v>
      </c>
      <c r="V117" s="18">
        <v>822.48825</v>
      </c>
      <c r="W117" s="18">
        <v>1236.6490000000001</v>
      </c>
    </row>
    <row r="118" spans="1:23" s="22" customFormat="1" ht="30" customHeight="1">
      <c r="A118" s="15" t="s">
        <v>733</v>
      </c>
      <c r="B118" s="17" t="s">
        <v>432</v>
      </c>
      <c r="C118" s="17" t="s">
        <v>430</v>
      </c>
      <c r="D118" s="17" t="s">
        <v>431</v>
      </c>
      <c r="E118" s="17" t="str">
        <f>VLOOKUP(B118,'[1]Műszaki adatlap'!$A$2:$E$255,4,FALSE)</f>
        <v>Reménysugár Habilitációs Intézet</v>
      </c>
      <c r="F118" s="17" t="str">
        <f>VLOOKUP(B118,'[1]Műszaki adatlap'!$A$2:$E$255,5,FALSE)</f>
        <v>1223. Budapest Kápolna utca 3.</v>
      </c>
      <c r="G118" s="15" t="s">
        <v>834</v>
      </c>
      <c r="H118" s="18">
        <v>146300</v>
      </c>
      <c r="I118" s="19">
        <v>800</v>
      </c>
      <c r="J118" s="18">
        <v>117040</v>
      </c>
      <c r="K118" s="19">
        <v>175560</v>
      </c>
      <c r="L118" s="18">
        <v>13000</v>
      </c>
      <c r="M118" s="18">
        <v>16000</v>
      </c>
      <c r="N118" s="18">
        <v>22000</v>
      </c>
      <c r="O118" s="18">
        <v>21000</v>
      </c>
      <c r="P118" s="18">
        <v>20000</v>
      </c>
      <c r="Q118" s="18">
        <v>16000</v>
      </c>
      <c r="R118" s="18">
        <v>13000</v>
      </c>
      <c r="S118" s="18">
        <v>7000</v>
      </c>
      <c r="T118" s="18">
        <v>4500</v>
      </c>
      <c r="U118" s="18">
        <v>4000</v>
      </c>
      <c r="V118" s="18">
        <v>4000</v>
      </c>
      <c r="W118" s="18">
        <v>5800</v>
      </c>
    </row>
    <row r="119" spans="1:23" s="22" customFormat="1" ht="30" customHeight="1">
      <c r="A119" s="15" t="s">
        <v>733</v>
      </c>
      <c r="B119" s="17" t="s">
        <v>435</v>
      </c>
      <c r="C119" s="17" t="s">
        <v>433</v>
      </c>
      <c r="D119" s="17" t="s">
        <v>434</v>
      </c>
      <c r="E119" s="17" t="str">
        <f>VLOOKUP(B119,'[1]Műszaki adatlap'!$A$2:$E$255,4,FALSE)</f>
        <v>Vakok Állami Intézete</v>
      </c>
      <c r="F119" s="17" t="str">
        <f>VLOOKUP(B119,'[1]Műszaki adatlap'!$A$2:$E$255,5,FALSE)</f>
        <v>1146 Budapest Hermina út 21.</v>
      </c>
      <c r="G119" s="15" t="s">
        <v>834</v>
      </c>
      <c r="H119" s="18">
        <v>84303</v>
      </c>
      <c r="I119" s="19">
        <v>563</v>
      </c>
      <c r="J119" s="18">
        <v>67442</v>
      </c>
      <c r="K119" s="19">
        <v>101163.59999999999</v>
      </c>
      <c r="L119" s="18">
        <v>5986</v>
      </c>
      <c r="M119" s="18">
        <v>10032</v>
      </c>
      <c r="N119" s="18">
        <v>13067</v>
      </c>
      <c r="O119" s="18">
        <v>14415</v>
      </c>
      <c r="P119" s="18">
        <v>14332</v>
      </c>
      <c r="Q119" s="18">
        <v>10454</v>
      </c>
      <c r="R119" s="18">
        <v>5733</v>
      </c>
      <c r="S119" s="18">
        <v>2698</v>
      </c>
      <c r="T119" s="18">
        <v>1770</v>
      </c>
      <c r="U119" s="18">
        <v>1770</v>
      </c>
      <c r="V119" s="18">
        <v>1770</v>
      </c>
      <c r="W119" s="18">
        <v>2276</v>
      </c>
    </row>
    <row r="120" spans="1:23" s="22" customFormat="1" ht="30" customHeight="1">
      <c r="A120" s="15" t="s">
        <v>733</v>
      </c>
      <c r="B120" s="17" t="s">
        <v>439</v>
      </c>
      <c r="C120" s="17" t="s">
        <v>437</v>
      </c>
      <c r="D120" s="17" t="s">
        <v>438</v>
      </c>
      <c r="E120" s="17" t="str">
        <f>VLOOKUP(B120,'[1]Műszaki adatlap'!$A$2:$E$255,4,FALSE)</f>
        <v>Mozgássérült Emberek Rehabilitációs Központja</v>
      </c>
      <c r="F120" s="17" t="str">
        <f>VLOOKUP(B120,'[1]Műszaki adatlap'!$A$2:$E$255,5,FALSE)</f>
        <v>1022. Bp Marczibányi tér 3.</v>
      </c>
      <c r="G120" s="15" t="s">
        <v>834</v>
      </c>
      <c r="H120" s="18">
        <v>136640</v>
      </c>
      <c r="I120" s="19">
        <v>982</v>
      </c>
      <c r="J120" s="18">
        <v>109312</v>
      </c>
      <c r="K120" s="19">
        <v>163968</v>
      </c>
      <c r="L120" s="18">
        <v>6600</v>
      </c>
      <c r="M120" s="18">
        <v>15600</v>
      </c>
      <c r="N120" s="18">
        <v>21000</v>
      </c>
      <c r="O120" s="18">
        <v>25800</v>
      </c>
      <c r="P120" s="18">
        <v>25000</v>
      </c>
      <c r="Q120" s="18">
        <v>18500</v>
      </c>
      <c r="R120" s="18">
        <v>10000</v>
      </c>
      <c r="S120" s="18">
        <v>4700</v>
      </c>
      <c r="T120" s="18">
        <v>2000</v>
      </c>
      <c r="U120" s="18">
        <v>1680</v>
      </c>
      <c r="V120" s="18">
        <v>1800</v>
      </c>
      <c r="W120" s="18">
        <v>3960</v>
      </c>
    </row>
    <row r="121" spans="1:23" s="22" customFormat="1" ht="30" customHeight="1">
      <c r="A121" s="15" t="s">
        <v>733</v>
      </c>
      <c r="B121" s="17" t="s">
        <v>498</v>
      </c>
      <c r="C121" s="17" t="s">
        <v>496</v>
      </c>
      <c r="D121" s="17" t="s">
        <v>497</v>
      </c>
      <c r="E121" s="17" t="str">
        <f>VLOOKUP(B121,'[1]Műszaki adatlap'!$A$2:$E$255,4,FALSE)</f>
        <v>Fővárosi Gyermekvédelmi Szakszolgálat</v>
      </c>
      <c r="F121" s="17" t="str">
        <f>VLOOKUP(B121,'[1]Műszaki adatlap'!$A$2:$E$255,5,FALSE)</f>
        <v>1081 Budapest, Alföldi u. 9-13.</v>
      </c>
      <c r="G121" s="15" t="s">
        <v>834</v>
      </c>
      <c r="H121" s="18">
        <v>92200</v>
      </c>
      <c r="I121" s="19">
        <v>1215</v>
      </c>
      <c r="J121" s="18">
        <v>73760</v>
      </c>
      <c r="K121" s="19">
        <v>110640</v>
      </c>
      <c r="L121" s="18">
        <v>7100</v>
      </c>
      <c r="M121" s="18">
        <v>12200</v>
      </c>
      <c r="N121" s="18">
        <v>15500</v>
      </c>
      <c r="O121" s="18">
        <v>14700</v>
      </c>
      <c r="P121" s="18">
        <v>17200</v>
      </c>
      <c r="Q121" s="18">
        <v>10600</v>
      </c>
      <c r="R121" s="18">
        <v>5800</v>
      </c>
      <c r="S121" s="18">
        <v>2500</v>
      </c>
      <c r="T121" s="18">
        <v>1600</v>
      </c>
      <c r="U121" s="18">
        <v>1400</v>
      </c>
      <c r="V121" s="18">
        <v>1400</v>
      </c>
      <c r="W121" s="18">
        <v>2200</v>
      </c>
    </row>
    <row r="122" spans="1:23" s="22" customFormat="1" ht="30" customHeight="1">
      <c r="A122" s="15" t="s">
        <v>738</v>
      </c>
      <c r="B122" s="17" t="s">
        <v>536</v>
      </c>
      <c r="C122" s="17" t="s">
        <v>768</v>
      </c>
      <c r="D122" s="17" t="s">
        <v>769</v>
      </c>
      <c r="E122" s="17" t="s">
        <v>768</v>
      </c>
      <c r="F122" s="17" t="s">
        <v>769</v>
      </c>
      <c r="G122" s="15" t="s">
        <v>835</v>
      </c>
      <c r="H122" s="18">
        <v>135000</v>
      </c>
      <c r="I122" s="19">
        <v>825</v>
      </c>
      <c r="J122" s="18">
        <v>108000</v>
      </c>
      <c r="K122" s="19">
        <v>162000</v>
      </c>
      <c r="L122" s="18">
        <v>12000</v>
      </c>
      <c r="M122" s="18">
        <v>15000</v>
      </c>
      <c r="N122" s="18">
        <v>23000</v>
      </c>
      <c r="O122" s="18">
        <v>23000</v>
      </c>
      <c r="P122" s="18">
        <v>23000</v>
      </c>
      <c r="Q122" s="18">
        <v>14000</v>
      </c>
      <c r="R122" s="18">
        <v>8000</v>
      </c>
      <c r="S122" s="18">
        <v>5000</v>
      </c>
      <c r="T122" s="18">
        <v>3000</v>
      </c>
      <c r="U122" s="18">
        <v>3000</v>
      </c>
      <c r="V122" s="18">
        <v>3000</v>
      </c>
      <c r="W122" s="18">
        <v>3000</v>
      </c>
    </row>
    <row r="123" spans="1:23" s="22" customFormat="1" ht="30" customHeight="1">
      <c r="A123" s="15" t="s">
        <v>734</v>
      </c>
      <c r="B123" s="17" t="s">
        <v>36</v>
      </c>
      <c r="C123" s="17" t="s">
        <v>34</v>
      </c>
      <c r="D123" s="17" t="s">
        <v>35</v>
      </c>
      <c r="E123" s="17" t="s">
        <v>644</v>
      </c>
      <c r="F123" s="17" t="s">
        <v>645</v>
      </c>
      <c r="G123" s="15" t="s">
        <v>838</v>
      </c>
      <c r="H123" s="18">
        <v>164450</v>
      </c>
      <c r="I123" s="19">
        <v>1100</v>
      </c>
      <c r="J123" s="18">
        <v>131560</v>
      </c>
      <c r="K123" s="19">
        <v>197340</v>
      </c>
      <c r="L123" s="18">
        <v>12032</v>
      </c>
      <c r="M123" s="18">
        <v>16841</v>
      </c>
      <c r="N123" s="18">
        <v>21784</v>
      </c>
      <c r="O123" s="18">
        <v>23864</v>
      </c>
      <c r="P123" s="18">
        <v>26726</v>
      </c>
      <c r="Q123" s="18">
        <v>20688</v>
      </c>
      <c r="R123" s="18">
        <v>12638</v>
      </c>
      <c r="S123" s="18">
        <v>7463</v>
      </c>
      <c r="T123" s="18">
        <v>4881</v>
      </c>
      <c r="U123" s="18">
        <v>4881</v>
      </c>
      <c r="V123" s="18">
        <v>4881</v>
      </c>
      <c r="W123" s="18">
        <v>7771</v>
      </c>
    </row>
    <row r="124" spans="1:23" s="22" customFormat="1" ht="30" customHeight="1">
      <c r="A124" s="15" t="s">
        <v>734</v>
      </c>
      <c r="B124" s="17" t="s">
        <v>38</v>
      </c>
      <c r="C124" s="17" t="s">
        <v>34</v>
      </c>
      <c r="D124" s="17" t="s">
        <v>37</v>
      </c>
      <c r="E124" s="17" t="s">
        <v>644</v>
      </c>
      <c r="F124" s="17" t="s">
        <v>645</v>
      </c>
      <c r="G124" s="15" t="s">
        <v>838</v>
      </c>
      <c r="H124" s="18">
        <v>37379</v>
      </c>
      <c r="I124" s="19">
        <v>600</v>
      </c>
      <c r="J124" s="18">
        <v>29903</v>
      </c>
      <c r="K124" s="19">
        <v>44854.799999999996</v>
      </c>
      <c r="L124" s="18">
        <v>2916</v>
      </c>
      <c r="M124" s="18">
        <v>4468</v>
      </c>
      <c r="N124" s="18">
        <v>4520</v>
      </c>
      <c r="O124" s="18">
        <v>5212</v>
      </c>
      <c r="P124" s="18">
        <v>5525</v>
      </c>
      <c r="Q124" s="18">
        <v>4781</v>
      </c>
      <c r="R124" s="18">
        <v>2914</v>
      </c>
      <c r="S124" s="18">
        <v>1714</v>
      </c>
      <c r="T124" s="18">
        <v>1314</v>
      </c>
      <c r="U124" s="18">
        <v>1205</v>
      </c>
      <c r="V124" s="18">
        <v>1205</v>
      </c>
      <c r="W124" s="18">
        <v>1605</v>
      </c>
    </row>
    <row r="125" spans="1:23" s="22" customFormat="1" ht="30" customHeight="1">
      <c r="A125" s="15" t="s">
        <v>734</v>
      </c>
      <c r="B125" s="17" t="s">
        <v>99</v>
      </c>
      <c r="C125" s="20" t="s">
        <v>811</v>
      </c>
      <c r="D125" s="17" t="s">
        <v>98</v>
      </c>
      <c r="E125" s="17" t="s">
        <v>646</v>
      </c>
      <c r="F125" s="17" t="s">
        <v>647</v>
      </c>
      <c r="G125" s="15" t="s">
        <v>838</v>
      </c>
      <c r="H125" s="18">
        <v>61544</v>
      </c>
      <c r="I125" s="19">
        <v>600</v>
      </c>
      <c r="J125" s="18">
        <v>49235</v>
      </c>
      <c r="K125" s="19">
        <v>73852.8</v>
      </c>
      <c r="L125" s="18">
        <v>4387</v>
      </c>
      <c r="M125" s="18">
        <v>7158</v>
      </c>
      <c r="N125" s="18">
        <v>9352</v>
      </c>
      <c r="O125" s="18">
        <v>10160</v>
      </c>
      <c r="P125" s="18">
        <v>9872</v>
      </c>
      <c r="Q125" s="18">
        <v>7447</v>
      </c>
      <c r="R125" s="18">
        <v>4214</v>
      </c>
      <c r="S125" s="18">
        <v>2136</v>
      </c>
      <c r="T125" s="18">
        <v>1443</v>
      </c>
      <c r="U125" s="18">
        <v>1443</v>
      </c>
      <c r="V125" s="18">
        <v>1443</v>
      </c>
      <c r="W125" s="18">
        <v>2489</v>
      </c>
    </row>
    <row r="126" spans="1:23" s="22" customFormat="1" ht="30" customHeight="1">
      <c r="A126" s="15" t="s">
        <v>734</v>
      </c>
      <c r="B126" s="17" t="s">
        <v>101</v>
      </c>
      <c r="C126" s="21" t="s">
        <v>812</v>
      </c>
      <c r="D126" s="17" t="s">
        <v>100</v>
      </c>
      <c r="E126" s="17" t="s">
        <v>646</v>
      </c>
      <c r="F126" s="17" t="s">
        <v>647</v>
      </c>
      <c r="G126" s="15" t="s">
        <v>838</v>
      </c>
      <c r="H126" s="18">
        <v>51785</v>
      </c>
      <c r="I126" s="19">
        <v>600</v>
      </c>
      <c r="J126" s="18">
        <v>41428</v>
      </c>
      <c r="K126" s="19">
        <v>62142</v>
      </c>
      <c r="L126" s="18">
        <v>3734</v>
      </c>
      <c r="M126" s="18">
        <v>6092</v>
      </c>
      <c r="N126" s="18">
        <v>7959</v>
      </c>
      <c r="O126" s="18">
        <v>8647</v>
      </c>
      <c r="P126" s="18">
        <v>8401</v>
      </c>
      <c r="Q126" s="18">
        <v>6338</v>
      </c>
      <c r="R126" s="18">
        <v>3586</v>
      </c>
      <c r="S126" s="18">
        <v>1818</v>
      </c>
      <c r="T126" s="18">
        <v>1228</v>
      </c>
      <c r="U126" s="18">
        <v>1228</v>
      </c>
      <c r="V126" s="18">
        <v>1228</v>
      </c>
      <c r="W126" s="18">
        <v>1526</v>
      </c>
    </row>
    <row r="127" spans="1:23" s="22" customFormat="1" ht="30" customHeight="1">
      <c r="A127" s="15" t="s">
        <v>734</v>
      </c>
      <c r="B127" s="17" t="s">
        <v>104</v>
      </c>
      <c r="C127" s="17" t="s">
        <v>102</v>
      </c>
      <c r="D127" s="17" t="s">
        <v>103</v>
      </c>
      <c r="E127" s="17" t="s">
        <v>646</v>
      </c>
      <c r="F127" s="17" t="s">
        <v>647</v>
      </c>
      <c r="G127" s="15" t="s">
        <v>838</v>
      </c>
      <c r="H127" s="18">
        <v>80287</v>
      </c>
      <c r="I127" s="19">
        <v>975</v>
      </c>
      <c r="J127" s="18">
        <v>64230</v>
      </c>
      <c r="K127" s="19">
        <v>96344.4</v>
      </c>
      <c r="L127" s="18">
        <v>4804</v>
      </c>
      <c r="M127" s="18">
        <v>7625</v>
      </c>
      <c r="N127" s="18">
        <v>9859</v>
      </c>
      <c r="O127" s="18">
        <v>11386</v>
      </c>
      <c r="P127" s="18">
        <v>13370</v>
      </c>
      <c r="Q127" s="18">
        <v>10414</v>
      </c>
      <c r="R127" s="18">
        <v>6473</v>
      </c>
      <c r="S127" s="18">
        <v>3940</v>
      </c>
      <c r="T127" s="18">
        <v>3096</v>
      </c>
      <c r="U127" s="18">
        <v>2806</v>
      </c>
      <c r="V127" s="18">
        <v>2806</v>
      </c>
      <c r="W127" s="18">
        <v>3708</v>
      </c>
    </row>
    <row r="128" spans="1:23" s="22" customFormat="1" ht="30" customHeight="1">
      <c r="A128" s="15" t="s">
        <v>734</v>
      </c>
      <c r="B128" s="17" t="s">
        <v>106</v>
      </c>
      <c r="C128" s="17" t="s">
        <v>102</v>
      </c>
      <c r="D128" s="17" t="s">
        <v>105</v>
      </c>
      <c r="E128" s="17" t="s">
        <v>646</v>
      </c>
      <c r="F128" s="17" t="s">
        <v>647</v>
      </c>
      <c r="G128" s="15" t="s">
        <v>838</v>
      </c>
      <c r="H128" s="18">
        <v>30211</v>
      </c>
      <c r="I128" s="19">
        <v>375</v>
      </c>
      <c r="J128" s="18">
        <v>24169</v>
      </c>
      <c r="K128" s="19">
        <v>36253.2</v>
      </c>
      <c r="L128" s="18">
        <v>2187</v>
      </c>
      <c r="M128" s="18">
        <v>3568</v>
      </c>
      <c r="N128" s="18">
        <v>4661</v>
      </c>
      <c r="O128" s="18">
        <v>5064</v>
      </c>
      <c r="P128" s="18">
        <v>4920</v>
      </c>
      <c r="Q128" s="18">
        <v>3712</v>
      </c>
      <c r="R128" s="18">
        <v>2100</v>
      </c>
      <c r="S128" s="18">
        <v>1065</v>
      </c>
      <c r="T128" s="18">
        <v>719</v>
      </c>
      <c r="U128" s="18">
        <v>719</v>
      </c>
      <c r="V128" s="18">
        <v>719</v>
      </c>
      <c r="W128" s="18">
        <v>777</v>
      </c>
    </row>
    <row r="129" spans="1:23" s="22" customFormat="1" ht="30" customHeight="1">
      <c r="A129" s="15" t="s">
        <v>734</v>
      </c>
      <c r="B129" s="17" t="s">
        <v>109</v>
      </c>
      <c r="C129" s="17" t="s">
        <v>107</v>
      </c>
      <c r="D129" s="17" t="s">
        <v>108</v>
      </c>
      <c r="E129" s="17" t="s">
        <v>107</v>
      </c>
      <c r="F129" s="17" t="str">
        <f>VLOOKUP(B129,'[1]Műszaki adatlap'!$A$2:$E$255,5,FALSE)</f>
        <v>9086. Töltéstava, Táplánypuszta</v>
      </c>
      <c r="G129" s="15" t="s">
        <v>838</v>
      </c>
      <c r="H129" s="18">
        <v>140253</v>
      </c>
      <c r="I129" s="19">
        <v>1485</v>
      </c>
      <c r="J129" s="18">
        <v>112202</v>
      </c>
      <c r="K129" s="19">
        <v>168303.6</v>
      </c>
      <c r="L129" s="18">
        <v>10980</v>
      </c>
      <c r="M129" s="18">
        <v>16458</v>
      </c>
      <c r="N129" s="18">
        <v>21501</v>
      </c>
      <c r="O129" s="18">
        <v>23359</v>
      </c>
      <c r="P129" s="18">
        <v>22696</v>
      </c>
      <c r="Q129" s="18">
        <v>17121</v>
      </c>
      <c r="R129" s="18">
        <v>9689</v>
      </c>
      <c r="S129" s="18">
        <v>4911</v>
      </c>
      <c r="T129" s="18">
        <v>3318</v>
      </c>
      <c r="U129" s="18">
        <v>3318</v>
      </c>
      <c r="V129" s="18">
        <v>3318</v>
      </c>
      <c r="W129" s="18">
        <v>3584</v>
      </c>
    </row>
    <row r="130" spans="1:23" s="22" customFormat="1" ht="30" customHeight="1">
      <c r="A130" s="15" t="s">
        <v>734</v>
      </c>
      <c r="B130" s="17" t="s">
        <v>112</v>
      </c>
      <c r="C130" s="17" t="s">
        <v>110</v>
      </c>
      <c r="D130" s="17" t="s">
        <v>111</v>
      </c>
      <c r="E130" s="17" t="s">
        <v>644</v>
      </c>
      <c r="F130" s="17" t="s">
        <v>645</v>
      </c>
      <c r="G130" s="15" t="s">
        <v>838</v>
      </c>
      <c r="H130" s="18">
        <v>126123</v>
      </c>
      <c r="I130" s="19">
        <v>975</v>
      </c>
      <c r="J130" s="18">
        <v>100898</v>
      </c>
      <c r="K130" s="19">
        <v>151347.6</v>
      </c>
      <c r="L130" s="18">
        <v>9160</v>
      </c>
      <c r="M130" s="18">
        <v>14347</v>
      </c>
      <c r="N130" s="18">
        <v>19524</v>
      </c>
      <c r="O130" s="18">
        <v>21212</v>
      </c>
      <c r="P130" s="18">
        <v>20609</v>
      </c>
      <c r="Q130" s="18">
        <v>15547</v>
      </c>
      <c r="R130" s="18">
        <v>8798</v>
      </c>
      <c r="S130" s="18">
        <v>4459</v>
      </c>
      <c r="T130" s="18">
        <v>3013</v>
      </c>
      <c r="U130" s="18">
        <v>3013</v>
      </c>
      <c r="V130" s="18">
        <v>3013</v>
      </c>
      <c r="W130" s="18">
        <v>3428</v>
      </c>
    </row>
    <row r="131" spans="1:23" s="22" customFormat="1" ht="30" customHeight="1">
      <c r="A131" s="15" t="s">
        <v>728</v>
      </c>
      <c r="B131" s="17" t="s">
        <v>25</v>
      </c>
      <c r="C131" s="17" t="s">
        <v>784</v>
      </c>
      <c r="D131" s="17" t="s">
        <v>24</v>
      </c>
      <c r="E131" s="17" t="s">
        <v>632</v>
      </c>
      <c r="F131" s="17" t="s">
        <v>633</v>
      </c>
      <c r="G131" s="15" t="s">
        <v>835</v>
      </c>
      <c r="H131" s="18">
        <v>66011</v>
      </c>
      <c r="I131" s="19">
        <v>975</v>
      </c>
      <c r="J131" s="18">
        <v>52809</v>
      </c>
      <c r="K131" s="19">
        <v>79213.2</v>
      </c>
      <c r="L131" s="18">
        <v>4598</v>
      </c>
      <c r="M131" s="18">
        <v>7202</v>
      </c>
      <c r="N131" s="18">
        <v>9579</v>
      </c>
      <c r="O131" s="18">
        <v>10407</v>
      </c>
      <c r="P131" s="18">
        <v>10111</v>
      </c>
      <c r="Q131" s="18">
        <v>7628</v>
      </c>
      <c r="R131" s="18">
        <v>4316</v>
      </c>
      <c r="S131" s="18">
        <v>2188</v>
      </c>
      <c r="T131" s="18">
        <v>1478</v>
      </c>
      <c r="U131" s="18">
        <v>1478</v>
      </c>
      <c r="V131" s="18">
        <v>1478</v>
      </c>
      <c r="W131" s="18">
        <v>5548</v>
      </c>
    </row>
    <row r="132" spans="1:23" s="22" customFormat="1" ht="30" customHeight="1">
      <c r="A132" s="15" t="s">
        <v>728</v>
      </c>
      <c r="B132" s="17" t="s">
        <v>451</v>
      </c>
      <c r="C132" s="17" t="s">
        <v>785</v>
      </c>
      <c r="D132" s="17" t="s">
        <v>450</v>
      </c>
      <c r="E132" s="17" t="s">
        <v>634</v>
      </c>
      <c r="F132" s="17" t="s">
        <v>635</v>
      </c>
      <c r="G132" s="15" t="s">
        <v>835</v>
      </c>
      <c r="H132" s="18">
        <v>128000</v>
      </c>
      <c r="I132" s="19">
        <v>2424</v>
      </c>
      <c r="J132" s="18">
        <v>102400</v>
      </c>
      <c r="K132" s="19">
        <v>153600</v>
      </c>
      <c r="L132" s="18">
        <v>11000</v>
      </c>
      <c r="M132" s="18">
        <v>12000</v>
      </c>
      <c r="N132" s="18">
        <v>12000</v>
      </c>
      <c r="O132" s="18">
        <v>12000</v>
      </c>
      <c r="P132" s="18">
        <v>13000</v>
      </c>
      <c r="Q132" s="18">
        <v>11000</v>
      </c>
      <c r="R132" s="18">
        <v>10000</v>
      </c>
      <c r="S132" s="18">
        <v>9000</v>
      </c>
      <c r="T132" s="18">
        <v>9000</v>
      </c>
      <c r="U132" s="18">
        <v>9000</v>
      </c>
      <c r="V132" s="18">
        <v>9000</v>
      </c>
      <c r="W132" s="18">
        <v>11000</v>
      </c>
    </row>
    <row r="133" spans="1:23" s="22" customFormat="1" ht="30" customHeight="1">
      <c r="A133" s="15" t="s">
        <v>728</v>
      </c>
      <c r="B133" s="17" t="s">
        <v>503</v>
      </c>
      <c r="C133" s="17" t="s">
        <v>786</v>
      </c>
      <c r="D133" s="17" t="s">
        <v>502</v>
      </c>
      <c r="E133" s="17" t="s">
        <v>636</v>
      </c>
      <c r="F133" s="17" t="s">
        <v>637</v>
      </c>
      <c r="G133" s="15" t="s">
        <v>835</v>
      </c>
      <c r="H133" s="18">
        <v>117260</v>
      </c>
      <c r="I133" s="19">
        <v>1500</v>
      </c>
      <c r="J133" s="18">
        <v>93808</v>
      </c>
      <c r="K133" s="19">
        <v>140712</v>
      </c>
      <c r="L133" s="18">
        <v>9332</v>
      </c>
      <c r="M133" s="18">
        <v>14751</v>
      </c>
      <c r="N133" s="18">
        <v>23064</v>
      </c>
      <c r="O133" s="18">
        <v>18211</v>
      </c>
      <c r="P133" s="18">
        <v>19907</v>
      </c>
      <c r="Q133" s="18">
        <v>11266</v>
      </c>
      <c r="R133" s="18">
        <v>6371</v>
      </c>
      <c r="S133" s="18">
        <v>3182</v>
      </c>
      <c r="T133" s="18">
        <v>2708</v>
      </c>
      <c r="U133" s="18">
        <v>2692</v>
      </c>
      <c r="V133" s="18">
        <v>2683</v>
      </c>
      <c r="W133" s="18">
        <v>3093</v>
      </c>
    </row>
    <row r="134" spans="1:23" s="22" customFormat="1" ht="30" customHeight="1">
      <c r="A134" s="15" t="s">
        <v>728</v>
      </c>
      <c r="B134" s="17" t="s">
        <v>505</v>
      </c>
      <c r="C134" s="17" t="s">
        <v>787</v>
      </c>
      <c r="D134" s="17" t="s">
        <v>504</v>
      </c>
      <c r="E134" s="17" t="s">
        <v>636</v>
      </c>
      <c r="F134" s="17" t="s">
        <v>637</v>
      </c>
      <c r="G134" s="15" t="s">
        <v>835</v>
      </c>
      <c r="H134" s="18">
        <v>48049</v>
      </c>
      <c r="I134" s="19">
        <v>435</v>
      </c>
      <c r="J134" s="18">
        <v>38439</v>
      </c>
      <c r="K134" s="19">
        <v>57658.799999999996</v>
      </c>
      <c r="L134" s="18">
        <v>941</v>
      </c>
      <c r="M134" s="18">
        <v>3789</v>
      </c>
      <c r="N134" s="18">
        <v>5347</v>
      </c>
      <c r="O134" s="18">
        <v>8242</v>
      </c>
      <c r="P134" s="18">
        <v>8027</v>
      </c>
      <c r="Q134" s="18">
        <v>8913</v>
      </c>
      <c r="R134" s="18">
        <v>5895</v>
      </c>
      <c r="S134" s="18">
        <v>3206</v>
      </c>
      <c r="T134" s="18">
        <v>1084</v>
      </c>
      <c r="U134" s="18">
        <v>835</v>
      </c>
      <c r="V134" s="18">
        <v>0</v>
      </c>
      <c r="W134" s="18">
        <v>1770</v>
      </c>
    </row>
    <row r="135" spans="1:23" s="22" customFormat="1" ht="30" customHeight="1">
      <c r="A135" s="15" t="s">
        <v>728</v>
      </c>
      <c r="B135" s="17" t="s">
        <v>507</v>
      </c>
      <c r="C135" s="17" t="s">
        <v>788</v>
      </c>
      <c r="D135" s="17" t="s">
        <v>506</v>
      </c>
      <c r="E135" s="17" t="s">
        <v>632</v>
      </c>
      <c r="F135" s="17" t="s">
        <v>633</v>
      </c>
      <c r="G135" s="15" t="s">
        <v>835</v>
      </c>
      <c r="H135" s="18">
        <v>108332</v>
      </c>
      <c r="I135" s="19">
        <v>1500</v>
      </c>
      <c r="J135" s="18">
        <v>86666</v>
      </c>
      <c r="K135" s="19">
        <v>129998.4</v>
      </c>
      <c r="L135" s="18">
        <v>7723</v>
      </c>
      <c r="M135" s="18">
        <v>11493</v>
      </c>
      <c r="N135" s="18">
        <v>18206</v>
      </c>
      <c r="O135" s="18">
        <v>19487</v>
      </c>
      <c r="P135" s="18">
        <v>21203</v>
      </c>
      <c r="Q135" s="18">
        <v>12276</v>
      </c>
      <c r="R135" s="18">
        <v>8127</v>
      </c>
      <c r="S135" s="18">
        <v>2606</v>
      </c>
      <c r="T135" s="18">
        <v>1897</v>
      </c>
      <c r="U135" s="18">
        <v>1823</v>
      </c>
      <c r="V135" s="18">
        <v>1781</v>
      </c>
      <c r="W135" s="18">
        <v>1710</v>
      </c>
    </row>
    <row r="136" spans="1:23" s="22" customFormat="1" ht="30" customHeight="1">
      <c r="A136" s="15" t="s">
        <v>728</v>
      </c>
      <c r="B136" s="17" t="s">
        <v>509</v>
      </c>
      <c r="C136" s="17" t="s">
        <v>789</v>
      </c>
      <c r="D136" s="17" t="s">
        <v>508</v>
      </c>
      <c r="E136" s="17" t="s">
        <v>636</v>
      </c>
      <c r="F136" s="17" t="s">
        <v>637</v>
      </c>
      <c r="G136" s="15" t="s">
        <v>835</v>
      </c>
      <c r="H136" s="18">
        <v>106577</v>
      </c>
      <c r="I136" s="19">
        <v>700</v>
      </c>
      <c r="J136" s="18">
        <v>85262</v>
      </c>
      <c r="K136" s="19">
        <v>127892.4</v>
      </c>
      <c r="L136" s="18">
        <v>5168</v>
      </c>
      <c r="M136" s="18">
        <v>13291</v>
      </c>
      <c r="N136" s="18">
        <v>11614</v>
      </c>
      <c r="O136" s="18">
        <v>17339</v>
      </c>
      <c r="P136" s="18">
        <v>17055</v>
      </c>
      <c r="Q136" s="18">
        <v>14589</v>
      </c>
      <c r="R136" s="18">
        <v>11693</v>
      </c>
      <c r="S136" s="18">
        <v>5309</v>
      </c>
      <c r="T136" s="18">
        <v>2735</v>
      </c>
      <c r="U136" s="18">
        <v>2615</v>
      </c>
      <c r="V136" s="18">
        <v>0</v>
      </c>
      <c r="W136" s="18">
        <v>5169</v>
      </c>
    </row>
    <row r="137" spans="1:23" s="22" customFormat="1" ht="30" customHeight="1">
      <c r="A137" s="15" t="s">
        <v>728</v>
      </c>
      <c r="B137" s="17" t="s">
        <v>511</v>
      </c>
      <c r="C137" s="17" t="s">
        <v>790</v>
      </c>
      <c r="D137" s="17" t="s">
        <v>510</v>
      </c>
      <c r="E137" s="17" t="s">
        <v>632</v>
      </c>
      <c r="F137" s="17" t="s">
        <v>633</v>
      </c>
      <c r="G137" s="15" t="s">
        <v>835</v>
      </c>
      <c r="H137" s="18">
        <v>33150</v>
      </c>
      <c r="I137" s="19">
        <v>600</v>
      </c>
      <c r="J137" s="18">
        <v>26520</v>
      </c>
      <c r="K137" s="19">
        <v>39780</v>
      </c>
      <c r="L137" s="18">
        <v>2000</v>
      </c>
      <c r="M137" s="18">
        <v>3400</v>
      </c>
      <c r="N137" s="18">
        <v>5300</v>
      </c>
      <c r="O137" s="18">
        <v>6500</v>
      </c>
      <c r="P137" s="18">
        <v>6800</v>
      </c>
      <c r="Q137" s="18">
        <v>3300</v>
      </c>
      <c r="R137" s="18">
        <v>1750</v>
      </c>
      <c r="S137" s="18">
        <v>1100</v>
      </c>
      <c r="T137" s="18">
        <v>800</v>
      </c>
      <c r="U137" s="18">
        <v>700</v>
      </c>
      <c r="V137" s="18">
        <v>700</v>
      </c>
      <c r="W137" s="18">
        <v>800</v>
      </c>
    </row>
    <row r="138" spans="1:23" s="22" customFormat="1" ht="30" customHeight="1">
      <c r="A138" s="15" t="s">
        <v>728</v>
      </c>
      <c r="B138" s="17" t="s">
        <v>513</v>
      </c>
      <c r="C138" s="17" t="s">
        <v>791</v>
      </c>
      <c r="D138" s="17" t="s">
        <v>512</v>
      </c>
      <c r="E138" s="17" t="s">
        <v>632</v>
      </c>
      <c r="F138" s="17" t="s">
        <v>633</v>
      </c>
      <c r="G138" s="15" t="s">
        <v>835</v>
      </c>
      <c r="H138" s="18">
        <v>73600</v>
      </c>
      <c r="I138" s="19">
        <v>600</v>
      </c>
      <c r="J138" s="18">
        <v>58880</v>
      </c>
      <c r="K138" s="19">
        <v>88320</v>
      </c>
      <c r="L138" s="18">
        <v>4000</v>
      </c>
      <c r="M138" s="18">
        <v>6700</v>
      </c>
      <c r="N138" s="18">
        <v>10000</v>
      </c>
      <c r="O138" s="18">
        <v>13500</v>
      </c>
      <c r="P138" s="18">
        <v>16000</v>
      </c>
      <c r="Q138" s="18">
        <v>9000</v>
      </c>
      <c r="R138" s="18">
        <v>5000</v>
      </c>
      <c r="S138" s="18">
        <v>2600</v>
      </c>
      <c r="T138" s="18">
        <v>1700</v>
      </c>
      <c r="U138" s="18">
        <v>1700</v>
      </c>
      <c r="V138" s="18">
        <v>1700</v>
      </c>
      <c r="W138" s="18">
        <v>1700</v>
      </c>
    </row>
    <row r="139" spans="1:23" s="22" customFormat="1" ht="30" customHeight="1">
      <c r="A139" s="15" t="s">
        <v>728</v>
      </c>
      <c r="B139" s="17" t="s">
        <v>515</v>
      </c>
      <c r="C139" s="17" t="s">
        <v>792</v>
      </c>
      <c r="D139" s="17" t="s">
        <v>514</v>
      </c>
      <c r="E139" s="17" t="s">
        <v>632</v>
      </c>
      <c r="F139" s="17" t="s">
        <v>633</v>
      </c>
      <c r="G139" s="15" t="s">
        <v>835</v>
      </c>
      <c r="H139" s="18">
        <v>76890</v>
      </c>
      <c r="I139" s="19">
        <v>975</v>
      </c>
      <c r="J139" s="18">
        <v>61512</v>
      </c>
      <c r="K139" s="19">
        <v>92268</v>
      </c>
      <c r="L139" s="18">
        <v>4500</v>
      </c>
      <c r="M139" s="18">
        <v>7200</v>
      </c>
      <c r="N139" s="18">
        <v>14500</v>
      </c>
      <c r="O139" s="18">
        <v>14400</v>
      </c>
      <c r="P139" s="18">
        <v>13260</v>
      </c>
      <c r="Q139" s="18">
        <v>9100</v>
      </c>
      <c r="R139" s="18">
        <v>3300</v>
      </c>
      <c r="S139" s="18">
        <v>2880</v>
      </c>
      <c r="T139" s="18">
        <v>1600</v>
      </c>
      <c r="U139" s="18">
        <v>1840</v>
      </c>
      <c r="V139" s="18">
        <v>1050</v>
      </c>
      <c r="W139" s="18">
        <v>3260</v>
      </c>
    </row>
    <row r="140" spans="1:23" s="22" customFormat="1" ht="30" customHeight="1">
      <c r="A140" s="15" t="s">
        <v>728</v>
      </c>
      <c r="B140" s="17" t="s">
        <v>517</v>
      </c>
      <c r="C140" s="17" t="s">
        <v>793</v>
      </c>
      <c r="D140" s="17" t="s">
        <v>516</v>
      </c>
      <c r="E140" s="17" t="s">
        <v>634</v>
      </c>
      <c r="F140" s="17" t="s">
        <v>635</v>
      </c>
      <c r="G140" s="15" t="s">
        <v>835</v>
      </c>
      <c r="H140" s="18">
        <v>208500</v>
      </c>
      <c r="I140" s="19">
        <v>1500</v>
      </c>
      <c r="J140" s="18">
        <v>166800</v>
      </c>
      <c r="K140" s="19">
        <v>250200</v>
      </c>
      <c r="L140" s="18">
        <v>14000</v>
      </c>
      <c r="M140" s="18">
        <v>26000</v>
      </c>
      <c r="N140" s="18">
        <v>35000</v>
      </c>
      <c r="O140" s="18">
        <v>35000</v>
      </c>
      <c r="P140" s="18">
        <v>32000</v>
      </c>
      <c r="Q140" s="18">
        <v>25000</v>
      </c>
      <c r="R140" s="18">
        <v>14000</v>
      </c>
      <c r="S140" s="18">
        <v>6000</v>
      </c>
      <c r="T140" s="18">
        <v>4500</v>
      </c>
      <c r="U140" s="18">
        <v>4500</v>
      </c>
      <c r="V140" s="18">
        <v>4500</v>
      </c>
      <c r="W140" s="18">
        <v>8000</v>
      </c>
    </row>
    <row r="141" spans="1:23" s="22" customFormat="1" ht="30" customHeight="1">
      <c r="A141" s="15" t="s">
        <v>728</v>
      </c>
      <c r="B141" s="17" t="s">
        <v>567</v>
      </c>
      <c r="C141" s="17" t="s">
        <v>794</v>
      </c>
      <c r="D141" s="17" t="s">
        <v>566</v>
      </c>
      <c r="E141" s="17" t="s">
        <v>642</v>
      </c>
      <c r="F141" s="17" t="s">
        <v>643</v>
      </c>
      <c r="G141" s="15" t="s">
        <v>835</v>
      </c>
      <c r="H141" s="18">
        <v>25000</v>
      </c>
      <c r="I141" s="19">
        <v>150</v>
      </c>
      <c r="J141" s="18">
        <v>20000</v>
      </c>
      <c r="K141" s="19">
        <v>30000</v>
      </c>
      <c r="L141" s="18">
        <v>1850</v>
      </c>
      <c r="M141" s="18">
        <v>2892.5</v>
      </c>
      <c r="N141" s="18">
        <v>3750</v>
      </c>
      <c r="O141" s="18">
        <v>4095</v>
      </c>
      <c r="P141" s="18">
        <v>3995</v>
      </c>
      <c r="Q141" s="18">
        <v>3025</v>
      </c>
      <c r="R141" s="18">
        <v>1750</v>
      </c>
      <c r="S141" s="18">
        <v>897.5</v>
      </c>
      <c r="T141" s="18">
        <v>617.5</v>
      </c>
      <c r="U141" s="18">
        <v>600</v>
      </c>
      <c r="V141" s="18">
        <v>602.5</v>
      </c>
      <c r="W141" s="18">
        <v>925</v>
      </c>
    </row>
    <row r="142" spans="1:23" s="22" customFormat="1" ht="30" customHeight="1">
      <c r="A142" s="15" t="s">
        <v>728</v>
      </c>
      <c r="B142" s="17" t="s">
        <v>569</v>
      </c>
      <c r="C142" s="17" t="s">
        <v>795</v>
      </c>
      <c r="D142" s="17" t="s">
        <v>568</v>
      </c>
      <c r="E142" s="17" t="s">
        <v>642</v>
      </c>
      <c r="F142" s="17" t="s">
        <v>643</v>
      </c>
      <c r="G142" s="15" t="s">
        <v>835</v>
      </c>
      <c r="H142" s="18">
        <v>3000</v>
      </c>
      <c r="I142" s="19">
        <v>60</v>
      </c>
      <c r="J142" s="18">
        <v>2400</v>
      </c>
      <c r="K142" s="19">
        <v>3600</v>
      </c>
      <c r="L142" s="18">
        <v>222</v>
      </c>
      <c r="M142" s="18">
        <v>347.1</v>
      </c>
      <c r="N142" s="18">
        <v>450</v>
      </c>
      <c r="O142" s="18">
        <v>491.4</v>
      </c>
      <c r="P142" s="18">
        <v>479.4</v>
      </c>
      <c r="Q142" s="18">
        <v>363</v>
      </c>
      <c r="R142" s="18">
        <v>210</v>
      </c>
      <c r="S142" s="18">
        <v>107.7</v>
      </c>
      <c r="T142" s="18">
        <v>74.1</v>
      </c>
      <c r="U142" s="18">
        <v>72</v>
      </c>
      <c r="V142" s="18">
        <v>72.3</v>
      </c>
      <c r="W142" s="18">
        <v>111</v>
      </c>
    </row>
    <row r="143" spans="1:23" s="22" customFormat="1" ht="30" customHeight="1">
      <c r="A143" s="15" t="s">
        <v>728</v>
      </c>
      <c r="B143" s="17" t="s">
        <v>780</v>
      </c>
      <c r="C143" s="17" t="s">
        <v>781</v>
      </c>
      <c r="D143" s="17" t="s">
        <v>782</v>
      </c>
      <c r="E143" s="17" t="s">
        <v>642</v>
      </c>
      <c r="F143" s="17" t="s">
        <v>783</v>
      </c>
      <c r="G143" s="15" t="s">
        <v>835</v>
      </c>
      <c r="H143" s="18">
        <v>3000</v>
      </c>
      <c r="I143" s="19">
        <v>60</v>
      </c>
      <c r="J143" s="18">
        <v>2400</v>
      </c>
      <c r="K143" s="19">
        <v>3600</v>
      </c>
      <c r="L143" s="18">
        <v>222</v>
      </c>
      <c r="M143" s="18">
        <v>347</v>
      </c>
      <c r="N143" s="18">
        <v>450</v>
      </c>
      <c r="O143" s="18">
        <v>491</v>
      </c>
      <c r="P143" s="18">
        <v>479</v>
      </c>
      <c r="Q143" s="18">
        <v>363</v>
      </c>
      <c r="R143" s="18">
        <v>210</v>
      </c>
      <c r="S143" s="18">
        <v>108</v>
      </c>
      <c r="T143" s="18">
        <v>74</v>
      </c>
      <c r="U143" s="18">
        <v>72</v>
      </c>
      <c r="V143" s="18">
        <v>72</v>
      </c>
      <c r="W143" s="18">
        <v>111</v>
      </c>
    </row>
    <row r="144" spans="1:23" s="22" customFormat="1" ht="30" customHeight="1">
      <c r="A144" s="15" t="s">
        <v>728</v>
      </c>
      <c r="B144" s="17" t="s">
        <v>587</v>
      </c>
      <c r="C144" s="17" t="s">
        <v>0</v>
      </c>
      <c r="D144" s="17" t="s">
        <v>586</v>
      </c>
      <c r="E144" s="17" t="s">
        <v>691</v>
      </c>
      <c r="F144" s="17" t="s">
        <v>692</v>
      </c>
      <c r="G144" s="15" t="s">
        <v>840</v>
      </c>
      <c r="H144" s="18">
        <v>7312.499999999999</v>
      </c>
      <c r="I144" s="19"/>
      <c r="J144" s="18">
        <v>5850</v>
      </c>
      <c r="K144" s="19">
        <v>8774.999999999998</v>
      </c>
      <c r="L144" s="18">
        <v>576.2249999999999</v>
      </c>
      <c r="M144" s="18">
        <v>854.1</v>
      </c>
      <c r="N144" s="18">
        <v>1079.325</v>
      </c>
      <c r="O144" s="18">
        <v>1162.6875</v>
      </c>
      <c r="P144" s="18">
        <v>1119.54375</v>
      </c>
      <c r="Q144" s="18">
        <v>851.90625</v>
      </c>
      <c r="R144" s="18">
        <v>501.63749999999993</v>
      </c>
      <c r="S144" s="18">
        <v>263.25</v>
      </c>
      <c r="T144" s="18">
        <v>187.20000000000002</v>
      </c>
      <c r="U144" s="18">
        <v>200.3625</v>
      </c>
      <c r="V144" s="18">
        <v>206.2125</v>
      </c>
      <c r="W144" s="18">
        <v>310.05</v>
      </c>
    </row>
    <row r="145" spans="1:23" s="22" customFormat="1" ht="30" customHeight="1">
      <c r="A145" s="15" t="s">
        <v>735</v>
      </c>
      <c r="B145" s="17" t="s">
        <v>327</v>
      </c>
      <c r="C145" s="17" t="s">
        <v>325</v>
      </c>
      <c r="D145" s="17" t="s">
        <v>326</v>
      </c>
      <c r="E145" s="17" t="str">
        <f>VLOOKUP(B145,'[1]Műszaki adatlap'!$A$2:$E$255,4,FALSE)</f>
        <v>Bélapátfalvi Idősek Fogyatékosok Otthona és Módszertani Intézete</v>
      </c>
      <c r="F145" s="17" t="str">
        <f>VLOOKUP(B145,'[1]Műszaki adatlap'!$A$2:$E$255,5,FALSE)</f>
        <v>3346. Bélapátfalva, Petőfi Sándor út 25.</v>
      </c>
      <c r="G145" s="15" t="s">
        <v>835</v>
      </c>
      <c r="H145" s="18">
        <v>195147</v>
      </c>
      <c r="I145" s="19">
        <v>1774</v>
      </c>
      <c r="J145" s="18">
        <v>156118</v>
      </c>
      <c r="K145" s="19">
        <v>234176.4</v>
      </c>
      <c r="L145" s="18">
        <v>13984</v>
      </c>
      <c r="M145" s="18">
        <v>22816</v>
      </c>
      <c r="N145" s="18">
        <v>29808</v>
      </c>
      <c r="O145" s="18">
        <v>32384</v>
      </c>
      <c r="P145" s="18">
        <v>31464</v>
      </c>
      <c r="Q145" s="18">
        <v>23736</v>
      </c>
      <c r="R145" s="18">
        <v>13432</v>
      </c>
      <c r="S145" s="18">
        <v>6808</v>
      </c>
      <c r="T145" s="18">
        <v>4600</v>
      </c>
      <c r="U145" s="18">
        <v>4600</v>
      </c>
      <c r="V145" s="18">
        <v>4600</v>
      </c>
      <c r="W145" s="18">
        <v>6915</v>
      </c>
    </row>
    <row r="146" spans="1:23" s="22" customFormat="1" ht="30" customHeight="1">
      <c r="A146" s="15" t="s">
        <v>735</v>
      </c>
      <c r="B146" s="17" t="s">
        <v>454</v>
      </c>
      <c r="C146" s="17" t="s">
        <v>452</v>
      </c>
      <c r="D146" s="17" t="s">
        <v>453</v>
      </c>
      <c r="E146" s="17" t="str">
        <f>VLOOKUP(B146,'[1]Műszaki adatlap'!$A$2:$E$255,4,FALSE)</f>
        <v>Andornaktályai Fogyatékosok Otthona és Rehabilitációs Intézete</v>
      </c>
      <c r="F146" s="17" t="str">
        <f>VLOOKUP(B146,'[1]Műszaki adatlap'!$A$2:$E$255,5,FALSE)</f>
        <v>3399 Andornaktálya, Rákóczi út 289.</v>
      </c>
      <c r="G146" s="15" t="s">
        <v>835</v>
      </c>
      <c r="H146" s="18">
        <v>17647</v>
      </c>
      <c r="I146" s="19">
        <v>1125</v>
      </c>
      <c r="J146" s="18">
        <v>14118</v>
      </c>
      <c r="K146" s="19">
        <v>21176.399999999998</v>
      </c>
      <c r="L146" s="18">
        <v>1306</v>
      </c>
      <c r="M146" s="18">
        <v>2041</v>
      </c>
      <c r="N146" s="18">
        <v>2644</v>
      </c>
      <c r="O146" s="18">
        <v>2890</v>
      </c>
      <c r="P146" s="18">
        <v>2822</v>
      </c>
      <c r="Q146" s="18">
        <v>2135</v>
      </c>
      <c r="R146" s="18">
        <v>1237</v>
      </c>
      <c r="S146" s="18">
        <v>633</v>
      </c>
      <c r="T146" s="18">
        <v>437</v>
      </c>
      <c r="U146" s="18">
        <v>423</v>
      </c>
      <c r="V146" s="18">
        <v>425</v>
      </c>
      <c r="W146" s="18">
        <v>654</v>
      </c>
    </row>
    <row r="147" spans="1:23" s="22" customFormat="1" ht="30" customHeight="1">
      <c r="A147" s="15" t="s">
        <v>735</v>
      </c>
      <c r="B147" s="17" t="s">
        <v>457</v>
      </c>
      <c r="C147" s="17" t="s">
        <v>455</v>
      </c>
      <c r="D147" s="17" t="s">
        <v>456</v>
      </c>
      <c r="E147" s="17" t="s">
        <v>455</v>
      </c>
      <c r="F147" s="17" t="s">
        <v>678</v>
      </c>
      <c r="G147" s="15" t="s">
        <v>835</v>
      </c>
      <c r="H147" s="18">
        <v>13161</v>
      </c>
      <c r="I147" s="19">
        <v>360</v>
      </c>
      <c r="J147" s="18">
        <v>10529</v>
      </c>
      <c r="K147" s="19">
        <v>15793.199999999999</v>
      </c>
      <c r="L147" s="18">
        <v>901</v>
      </c>
      <c r="M147" s="18">
        <v>1511</v>
      </c>
      <c r="N147" s="18">
        <v>1966</v>
      </c>
      <c r="O147" s="18">
        <v>2171</v>
      </c>
      <c r="P147" s="18">
        <v>2158</v>
      </c>
      <c r="Q147" s="18">
        <v>1574</v>
      </c>
      <c r="R147" s="18">
        <v>863</v>
      </c>
      <c r="S147" s="18">
        <v>406</v>
      </c>
      <c r="T147" s="18">
        <v>267</v>
      </c>
      <c r="U147" s="18">
        <v>267</v>
      </c>
      <c r="V147" s="18">
        <v>267</v>
      </c>
      <c r="W147" s="18">
        <v>810</v>
      </c>
    </row>
    <row r="148" spans="1:23" s="22" customFormat="1" ht="30" customHeight="1">
      <c r="A148" s="15" t="s">
        <v>735</v>
      </c>
      <c r="B148" s="17" t="s">
        <v>464</v>
      </c>
      <c r="C148" s="17" t="s">
        <v>462</v>
      </c>
      <c r="D148" s="17" t="s">
        <v>463</v>
      </c>
      <c r="E148" s="17" t="s">
        <v>614</v>
      </c>
      <c r="F148" s="17" t="s">
        <v>615</v>
      </c>
      <c r="G148" s="15" t="s">
        <v>835</v>
      </c>
      <c r="H148" s="18">
        <v>58489</v>
      </c>
      <c r="I148" s="19">
        <v>975</v>
      </c>
      <c r="J148" s="18">
        <v>46791</v>
      </c>
      <c r="K148" s="19">
        <v>70186.8</v>
      </c>
      <c r="L148" s="18">
        <v>3130</v>
      </c>
      <c r="M148" s="18">
        <v>6405</v>
      </c>
      <c r="N148" s="18">
        <v>11150</v>
      </c>
      <c r="O148" s="18">
        <v>10960</v>
      </c>
      <c r="P148" s="18">
        <v>9709</v>
      </c>
      <c r="Q148" s="18">
        <v>8131</v>
      </c>
      <c r="R148" s="18">
        <v>2712</v>
      </c>
      <c r="S148" s="18">
        <v>1566</v>
      </c>
      <c r="T148" s="18">
        <v>1185</v>
      </c>
      <c r="U148" s="18">
        <v>1150</v>
      </c>
      <c r="V148" s="18">
        <v>992</v>
      </c>
      <c r="W148" s="18">
        <v>1399</v>
      </c>
    </row>
    <row r="149" spans="1:23" s="22" customFormat="1" ht="30" customHeight="1">
      <c r="A149" s="15" t="s">
        <v>735</v>
      </c>
      <c r="B149" s="17" t="s">
        <v>525</v>
      </c>
      <c r="C149" s="17" t="s">
        <v>523</v>
      </c>
      <c r="D149" s="17" t="s">
        <v>524</v>
      </c>
      <c r="E149" s="17" t="s">
        <v>523</v>
      </c>
      <c r="F149" s="17" t="s">
        <v>677</v>
      </c>
      <c r="G149" s="15" t="s">
        <v>835</v>
      </c>
      <c r="H149" s="18">
        <v>7500</v>
      </c>
      <c r="I149" s="19">
        <v>600</v>
      </c>
      <c r="J149" s="18">
        <v>6000</v>
      </c>
      <c r="K149" s="19">
        <v>9000</v>
      </c>
      <c r="L149" s="18">
        <v>555</v>
      </c>
      <c r="M149" s="18">
        <v>867</v>
      </c>
      <c r="N149" s="18">
        <v>1124</v>
      </c>
      <c r="O149" s="18">
        <v>1228</v>
      </c>
      <c r="P149" s="18">
        <v>1199</v>
      </c>
      <c r="Q149" s="18">
        <v>907</v>
      </c>
      <c r="R149" s="18">
        <v>526</v>
      </c>
      <c r="S149" s="18">
        <v>269</v>
      </c>
      <c r="T149" s="18">
        <v>186</v>
      </c>
      <c r="U149" s="18">
        <v>180</v>
      </c>
      <c r="V149" s="18">
        <v>181</v>
      </c>
      <c r="W149" s="18">
        <v>278</v>
      </c>
    </row>
    <row r="150" spans="1:23" s="22" customFormat="1" ht="30" customHeight="1">
      <c r="A150" s="15" t="s">
        <v>735</v>
      </c>
      <c r="B150" s="17" t="s">
        <v>527</v>
      </c>
      <c r="C150" s="17" t="s">
        <v>455</v>
      </c>
      <c r="D150" s="17" t="s">
        <v>526</v>
      </c>
      <c r="E150" s="17" t="s">
        <v>455</v>
      </c>
      <c r="F150" s="17" t="s">
        <v>678</v>
      </c>
      <c r="G150" s="15" t="s">
        <v>835</v>
      </c>
      <c r="H150" s="18">
        <v>7941</v>
      </c>
      <c r="I150" s="19">
        <v>975</v>
      </c>
      <c r="J150" s="18">
        <v>6353</v>
      </c>
      <c r="K150" s="19">
        <v>9529.199999999999</v>
      </c>
      <c r="L150" s="18">
        <v>587</v>
      </c>
      <c r="M150" s="18">
        <v>918</v>
      </c>
      <c r="N150" s="18">
        <v>1190</v>
      </c>
      <c r="O150" s="18">
        <v>1301</v>
      </c>
      <c r="P150" s="18">
        <v>1270</v>
      </c>
      <c r="Q150" s="18">
        <v>961</v>
      </c>
      <c r="R150" s="18">
        <v>557</v>
      </c>
      <c r="S150" s="18">
        <v>285</v>
      </c>
      <c r="T150" s="18">
        <v>197</v>
      </c>
      <c r="U150" s="18">
        <v>190</v>
      </c>
      <c r="V150" s="18">
        <v>191</v>
      </c>
      <c r="W150" s="18">
        <v>294</v>
      </c>
    </row>
    <row r="151" spans="1:23" s="22" customFormat="1" ht="30" customHeight="1">
      <c r="A151" s="15" t="s">
        <v>735</v>
      </c>
      <c r="B151" s="17" t="s">
        <v>529</v>
      </c>
      <c r="C151" s="17" t="s">
        <v>452</v>
      </c>
      <c r="D151" s="17" t="s">
        <v>528</v>
      </c>
      <c r="E151" s="17" t="str">
        <f>VLOOKUP(B151,'[1]Műszaki adatlap'!$A$2:$E$255,4,FALSE)</f>
        <v>Füzesabonyi Pszichiátriai és Szenvedélybetegek Otthona</v>
      </c>
      <c r="F151" s="17" t="str">
        <f>VLOOKUP(B151,'[1]Műszaki adatlap'!$A$2:$E$255,5,FALSE)</f>
        <v>3390 Füzesabony, Tábor út 52.</v>
      </c>
      <c r="G151" s="15" t="s">
        <v>835</v>
      </c>
      <c r="H151" s="18">
        <v>20294</v>
      </c>
      <c r="I151" s="19">
        <v>1313</v>
      </c>
      <c r="J151" s="18">
        <v>16235</v>
      </c>
      <c r="K151" s="19">
        <v>24352.8</v>
      </c>
      <c r="L151" s="18">
        <v>1502</v>
      </c>
      <c r="M151" s="18">
        <v>2347</v>
      </c>
      <c r="N151" s="18">
        <v>3041</v>
      </c>
      <c r="O151" s="18">
        <v>3324</v>
      </c>
      <c r="P151" s="18">
        <v>3245</v>
      </c>
      <c r="Q151" s="18">
        <v>2455</v>
      </c>
      <c r="R151" s="18">
        <v>1422</v>
      </c>
      <c r="S151" s="18">
        <v>728</v>
      </c>
      <c r="T151" s="18">
        <v>502</v>
      </c>
      <c r="U151" s="18">
        <v>487</v>
      </c>
      <c r="V151" s="18">
        <v>489</v>
      </c>
      <c r="W151" s="18">
        <v>752</v>
      </c>
    </row>
    <row r="152" spans="1:23" s="22" customFormat="1" ht="30" customHeight="1">
      <c r="A152" s="15" t="s">
        <v>735</v>
      </c>
      <c r="B152" s="17" t="s">
        <v>531</v>
      </c>
      <c r="C152" s="17" t="s">
        <v>523</v>
      </c>
      <c r="D152" s="17" t="s">
        <v>530</v>
      </c>
      <c r="E152" s="17" t="s">
        <v>523</v>
      </c>
      <c r="F152" s="17" t="s">
        <v>677</v>
      </c>
      <c r="G152" s="15" t="s">
        <v>835</v>
      </c>
      <c r="H152" s="18">
        <v>54600</v>
      </c>
      <c r="I152" s="19">
        <v>600</v>
      </c>
      <c r="J152" s="18">
        <v>43680</v>
      </c>
      <c r="K152" s="19">
        <v>65520</v>
      </c>
      <c r="L152" s="18">
        <v>4200</v>
      </c>
      <c r="M152" s="18">
        <v>5500</v>
      </c>
      <c r="N152" s="18">
        <v>5500</v>
      </c>
      <c r="O152" s="18">
        <v>5500</v>
      </c>
      <c r="P152" s="18">
        <v>5500</v>
      </c>
      <c r="Q152" s="18">
        <v>4800</v>
      </c>
      <c r="R152" s="18">
        <v>4600</v>
      </c>
      <c r="S152" s="18">
        <v>3800</v>
      </c>
      <c r="T152" s="18">
        <v>3800</v>
      </c>
      <c r="U152" s="18">
        <v>3800</v>
      </c>
      <c r="V152" s="18">
        <v>3800</v>
      </c>
      <c r="W152" s="18">
        <v>3800</v>
      </c>
    </row>
    <row r="153" spans="1:23" s="22" customFormat="1" ht="30" customHeight="1">
      <c r="A153" s="15" t="s">
        <v>735</v>
      </c>
      <c r="B153" s="17" t="s">
        <v>533</v>
      </c>
      <c r="C153" s="17" t="s">
        <v>455</v>
      </c>
      <c r="D153" s="17" t="s">
        <v>532</v>
      </c>
      <c r="E153" s="17" t="s">
        <v>455</v>
      </c>
      <c r="F153" s="17" t="s">
        <v>678</v>
      </c>
      <c r="G153" s="15" t="s">
        <v>835</v>
      </c>
      <c r="H153" s="18">
        <v>100115</v>
      </c>
      <c r="I153" s="19">
        <v>1500</v>
      </c>
      <c r="J153" s="18">
        <v>80092</v>
      </c>
      <c r="K153" s="19">
        <v>120138</v>
      </c>
      <c r="L153" s="18">
        <v>10603</v>
      </c>
      <c r="M153" s="18">
        <v>13486</v>
      </c>
      <c r="N153" s="18">
        <v>16148</v>
      </c>
      <c r="O153" s="18">
        <v>13929</v>
      </c>
      <c r="P153" s="18">
        <v>11852</v>
      </c>
      <c r="Q153" s="18">
        <v>9168</v>
      </c>
      <c r="R153" s="18">
        <v>4546</v>
      </c>
      <c r="S153" s="18">
        <v>4356</v>
      </c>
      <c r="T153" s="18">
        <v>2726</v>
      </c>
      <c r="U153" s="18">
        <v>2595</v>
      </c>
      <c r="V153" s="18">
        <v>3097</v>
      </c>
      <c r="W153" s="18">
        <v>7609</v>
      </c>
    </row>
    <row r="154" spans="1:23" s="22" customFormat="1" ht="30" customHeight="1">
      <c r="A154" s="15" t="s">
        <v>735</v>
      </c>
      <c r="B154" s="17" t="s">
        <v>535</v>
      </c>
      <c r="C154" s="17" t="s">
        <v>523</v>
      </c>
      <c r="D154" s="17" t="s">
        <v>534</v>
      </c>
      <c r="E154" s="17" t="s">
        <v>523</v>
      </c>
      <c r="F154" s="17" t="s">
        <v>677</v>
      </c>
      <c r="G154" s="15" t="s">
        <v>835</v>
      </c>
      <c r="H154" s="18">
        <v>116600</v>
      </c>
      <c r="I154" s="19">
        <v>1125</v>
      </c>
      <c r="J154" s="18">
        <v>93280</v>
      </c>
      <c r="K154" s="19">
        <v>139920</v>
      </c>
      <c r="L154" s="18">
        <v>8800</v>
      </c>
      <c r="M154" s="18">
        <v>10800</v>
      </c>
      <c r="N154" s="18">
        <v>18800</v>
      </c>
      <c r="O154" s="18">
        <v>20800</v>
      </c>
      <c r="P154" s="18">
        <v>18800</v>
      </c>
      <c r="Q154" s="18">
        <v>10800</v>
      </c>
      <c r="R154" s="18">
        <v>8800</v>
      </c>
      <c r="S154" s="18">
        <v>3800</v>
      </c>
      <c r="T154" s="18">
        <v>3800</v>
      </c>
      <c r="U154" s="18">
        <v>3800</v>
      </c>
      <c r="V154" s="18">
        <v>3800</v>
      </c>
      <c r="W154" s="18">
        <v>3800</v>
      </c>
    </row>
    <row r="155" spans="1:23" s="22" customFormat="1" ht="30" customHeight="1">
      <c r="A155" s="15" t="s">
        <v>731</v>
      </c>
      <c r="B155" s="17" t="s">
        <v>115</v>
      </c>
      <c r="C155" s="17" t="s">
        <v>113</v>
      </c>
      <c r="D155" s="17" t="s">
        <v>114</v>
      </c>
      <c r="E155" s="17" t="str">
        <f>VLOOKUP(B155,'[1]Műszaki adatlap'!$A$2:$E$255,4,FALSE)</f>
        <v>Tóparti Otthon JNSZ M-i Fogyatékosok Otthona és Rehab. Intézménye Pusztataskony</v>
      </c>
      <c r="F155" s="17" t="str">
        <f>VLOOKUP(B155,'[1]Műszaki adatlap'!$A$2:$E$255,5,FALSE)</f>
        <v>5235. Tiszabura-Pusztataskony, Szapári Gyula utca 1.</v>
      </c>
      <c r="G155" s="15" t="s">
        <v>835</v>
      </c>
      <c r="H155" s="18">
        <v>97304</v>
      </c>
      <c r="I155" s="19">
        <v>1500</v>
      </c>
      <c r="J155" s="18">
        <v>77843</v>
      </c>
      <c r="K155" s="19">
        <v>116764.8</v>
      </c>
      <c r="L155" s="18">
        <v>8500</v>
      </c>
      <c r="M155" s="18">
        <v>11141</v>
      </c>
      <c r="N155" s="18">
        <v>14555</v>
      </c>
      <c r="O155" s="18">
        <v>15813</v>
      </c>
      <c r="P155" s="18">
        <v>15364</v>
      </c>
      <c r="Q155" s="18">
        <v>11590</v>
      </c>
      <c r="R155" s="18">
        <v>6559</v>
      </c>
      <c r="S155" s="18">
        <v>3324</v>
      </c>
      <c r="T155" s="18">
        <v>2246</v>
      </c>
      <c r="U155" s="18">
        <v>2246</v>
      </c>
      <c r="V155" s="18">
        <v>2246</v>
      </c>
      <c r="W155" s="18">
        <v>3720</v>
      </c>
    </row>
    <row r="156" spans="1:23" s="22" customFormat="1" ht="30" customHeight="1">
      <c r="A156" s="15" t="s">
        <v>731</v>
      </c>
      <c r="B156" s="17" t="s">
        <v>118</v>
      </c>
      <c r="C156" s="17" t="s">
        <v>116</v>
      </c>
      <c r="D156" s="17" t="s">
        <v>117</v>
      </c>
      <c r="E156" s="17" t="str">
        <f>VLOOKUP(B156,'[1]Műszaki adatlap'!$A$2:$E$255,4,FALSE)</f>
        <v>Kastély Otthon JNSZ M-i Pszichiátriai és Szenvedélybetegek Otthona és Rehab. Intézménye Újszász</v>
      </c>
      <c r="F156" s="17" t="str">
        <f>VLOOKUP(B156,'[1]Műszaki adatlap'!$A$2:$E$255,5,FALSE)</f>
        <v>5052. Újszász, Abonyi út 1.</v>
      </c>
      <c r="G156" s="15" t="s">
        <v>835</v>
      </c>
      <c r="H156" s="18">
        <v>141841</v>
      </c>
      <c r="I156" s="19">
        <v>1215</v>
      </c>
      <c r="J156" s="18">
        <v>113473</v>
      </c>
      <c r="K156" s="19">
        <v>170209.19999999998</v>
      </c>
      <c r="L156" s="18">
        <v>10000</v>
      </c>
      <c r="M156" s="18">
        <v>15435</v>
      </c>
      <c r="N156" s="18">
        <v>22178</v>
      </c>
      <c r="O156" s="18">
        <v>24094</v>
      </c>
      <c r="P156" s="18">
        <v>23410</v>
      </c>
      <c r="Q156" s="18">
        <v>17660</v>
      </c>
      <c r="R156" s="18">
        <v>9994</v>
      </c>
      <c r="S156" s="18">
        <v>5065</v>
      </c>
      <c r="T156" s="18">
        <v>3422</v>
      </c>
      <c r="U156" s="18">
        <v>3422</v>
      </c>
      <c r="V156" s="18">
        <v>3422</v>
      </c>
      <c r="W156" s="18">
        <v>3739</v>
      </c>
    </row>
    <row r="157" spans="1:23" s="22" customFormat="1" ht="30" customHeight="1">
      <c r="A157" s="15" t="s">
        <v>731</v>
      </c>
      <c r="B157" s="17" t="s">
        <v>121</v>
      </c>
      <c r="C157" s="17" t="s">
        <v>119</v>
      </c>
      <c r="D157" s="17" t="s">
        <v>120</v>
      </c>
      <c r="E157" s="17" t="str">
        <f>VLOOKUP(B157,'[1]Műszaki adatlap'!$A$2:$E$255,4,FALSE)</f>
        <v>Gólyafészek Otthon JNSZ M-i Fogyatékosok Otthona Karcag</v>
      </c>
      <c r="F157" s="17" t="str">
        <f>VLOOKUP(B157,'[1]Műszaki adatlap'!$A$2:$E$255,5,FALSE)</f>
        <v>5300. Karcag, Zöldfa út 48.</v>
      </c>
      <c r="G157" s="15" t="s">
        <v>835</v>
      </c>
      <c r="H157" s="18">
        <v>119909</v>
      </c>
      <c r="I157" s="19">
        <v>1045</v>
      </c>
      <c r="J157" s="18">
        <v>95927</v>
      </c>
      <c r="K157" s="19">
        <v>143890.8</v>
      </c>
      <c r="L157" s="18">
        <v>9805</v>
      </c>
      <c r="M157" s="18">
        <v>13963</v>
      </c>
      <c r="N157" s="18">
        <v>18242</v>
      </c>
      <c r="O157" s="18">
        <v>19819</v>
      </c>
      <c r="P157" s="18">
        <v>19256</v>
      </c>
      <c r="Q157" s="18">
        <v>14526</v>
      </c>
      <c r="R157" s="18">
        <v>8220</v>
      </c>
      <c r="S157" s="18">
        <v>4166</v>
      </c>
      <c r="T157" s="18">
        <v>2815</v>
      </c>
      <c r="U157" s="18">
        <v>2815</v>
      </c>
      <c r="V157" s="18">
        <v>2815</v>
      </c>
      <c r="W157" s="18">
        <v>3467</v>
      </c>
    </row>
    <row r="158" spans="1:23" s="22" customFormat="1" ht="30" customHeight="1">
      <c r="A158" s="15" t="s">
        <v>731</v>
      </c>
      <c r="B158" s="17" t="s">
        <v>130</v>
      </c>
      <c r="C158" s="17" t="s">
        <v>128</v>
      </c>
      <c r="D158" s="17" t="s">
        <v>129</v>
      </c>
      <c r="E158" s="17" t="str">
        <f>VLOOKUP(B158,'[1]Műszaki adatlap'!$A$2:$E$255,4,FALSE)</f>
        <v>Fehér Akác JNSZ Megyei Idősek Otthona Jászapáti</v>
      </c>
      <c r="F158" s="17" t="str">
        <f>VLOOKUP(B158,'[1]Műszaki adatlap'!$A$2:$E$255,5,FALSE)</f>
        <v>5130. Jászapáti, Juhász Máté út 2-4.</v>
      </c>
      <c r="G158" s="15" t="s">
        <v>835</v>
      </c>
      <c r="H158" s="18">
        <v>65012</v>
      </c>
      <c r="I158" s="19">
        <v>975</v>
      </c>
      <c r="J158" s="18">
        <v>52010</v>
      </c>
      <c r="K158" s="19">
        <v>78014.4</v>
      </c>
      <c r="L158" s="18">
        <v>5375</v>
      </c>
      <c r="M158" s="18">
        <v>7752</v>
      </c>
      <c r="N158" s="18">
        <v>10127</v>
      </c>
      <c r="O158" s="18">
        <v>11001</v>
      </c>
      <c r="P158" s="18">
        <v>10690</v>
      </c>
      <c r="Q158" s="18">
        <v>8064</v>
      </c>
      <c r="R158" s="18">
        <v>4563</v>
      </c>
      <c r="S158" s="18">
        <v>2313</v>
      </c>
      <c r="T158" s="18">
        <v>1563</v>
      </c>
      <c r="U158" s="18">
        <v>1563</v>
      </c>
      <c r="V158" s="18">
        <v>1563</v>
      </c>
      <c r="W158" s="18">
        <v>438</v>
      </c>
    </row>
    <row r="159" spans="1:23" s="22" customFormat="1" ht="30" customHeight="1">
      <c r="A159" s="15" t="s">
        <v>731</v>
      </c>
      <c r="B159" s="17" t="s">
        <v>133</v>
      </c>
      <c r="C159" s="17" t="s">
        <v>131</v>
      </c>
      <c r="D159" s="17" t="s">
        <v>132</v>
      </c>
      <c r="E159" s="17" t="str">
        <f>VLOOKUP(B159,'[1]Műszaki adatlap'!$A$2:$E$255,4,FALSE)</f>
        <v>Fenyves Otthon JNSZ M-i Fogyatékosok Otthona Bánhalma</v>
      </c>
      <c r="F159" s="17" t="str">
        <f>VLOOKUP(B159,'[1]Műszaki adatlap'!$A$2:$E$255,5,FALSE)</f>
        <v>5349. Kenderes-Bánhalma, Tanya út 34.</v>
      </c>
      <c r="G159" s="15" t="s">
        <v>835</v>
      </c>
      <c r="H159" s="18">
        <v>45522</v>
      </c>
      <c r="I159" s="19">
        <v>855</v>
      </c>
      <c r="J159" s="18">
        <v>36418</v>
      </c>
      <c r="K159" s="19">
        <v>54626.4</v>
      </c>
      <c r="L159" s="18">
        <v>3391</v>
      </c>
      <c r="M159" s="18">
        <v>4517</v>
      </c>
      <c r="N159" s="18">
        <v>7228</v>
      </c>
      <c r="O159" s="18">
        <v>7853</v>
      </c>
      <c r="P159" s="18">
        <v>7630</v>
      </c>
      <c r="Q159" s="18">
        <v>5756</v>
      </c>
      <c r="R159" s="18">
        <v>3257</v>
      </c>
      <c r="S159" s="18">
        <v>1651</v>
      </c>
      <c r="T159" s="18">
        <v>1116</v>
      </c>
      <c r="U159" s="18">
        <v>1116</v>
      </c>
      <c r="V159" s="18">
        <v>1116</v>
      </c>
      <c r="W159" s="18">
        <v>891</v>
      </c>
    </row>
    <row r="160" spans="1:23" s="22" customFormat="1" ht="30" customHeight="1">
      <c r="A160" s="15" t="s">
        <v>731</v>
      </c>
      <c r="B160" s="17" t="s">
        <v>135</v>
      </c>
      <c r="C160" s="17" t="s">
        <v>618</v>
      </c>
      <c r="D160" s="17" t="s">
        <v>134</v>
      </c>
      <c r="E160" s="17" t="str">
        <f>VLOOKUP(B160,'[1]Műszaki adatlap'!$A$2:$E$255,4,FALSE)</f>
        <v>JNSZ M-i Angolkert Idősek Otthona, Pszichiátriai Betegek Otthona és Rehab. Intézménye Törökszentmiklós</v>
      </c>
      <c r="F160" s="17" t="str">
        <f>VLOOKUP(B160,'[1]Műszaki adatlap'!$A$2:$E$255,5,FALSE)</f>
        <v>5200. Törökszentmiklós, Deák Ferenc út 100.</v>
      </c>
      <c r="G160" s="15" t="s">
        <v>835</v>
      </c>
      <c r="H160" s="18">
        <v>58741</v>
      </c>
      <c r="I160" s="19">
        <v>1215</v>
      </c>
      <c r="J160" s="18">
        <v>46993</v>
      </c>
      <c r="K160" s="19">
        <v>70489.2</v>
      </c>
      <c r="L160" s="18">
        <v>1055</v>
      </c>
      <c r="M160" s="18">
        <v>6372</v>
      </c>
      <c r="N160" s="18">
        <v>9088</v>
      </c>
      <c r="O160" s="18">
        <v>10744</v>
      </c>
      <c r="P160" s="18">
        <v>10440</v>
      </c>
      <c r="Q160" s="18">
        <v>7876</v>
      </c>
      <c r="R160" s="18">
        <v>4456</v>
      </c>
      <c r="S160" s="18">
        <v>2259</v>
      </c>
      <c r="T160" s="18">
        <v>1526</v>
      </c>
      <c r="U160" s="18">
        <v>1526</v>
      </c>
      <c r="V160" s="18">
        <v>1526</v>
      </c>
      <c r="W160" s="18">
        <v>1873</v>
      </c>
    </row>
    <row r="161" spans="1:23" s="22" customFormat="1" ht="30" customHeight="1">
      <c r="A161" s="15" t="s">
        <v>731</v>
      </c>
      <c r="B161" s="17" t="s">
        <v>137</v>
      </c>
      <c r="C161" s="17" t="s">
        <v>618</v>
      </c>
      <c r="D161" s="17" t="s">
        <v>136</v>
      </c>
      <c r="E161" s="17" t="str">
        <f>VLOOKUP(B161,'[1]Műszaki adatlap'!$A$2:$E$255,4,FALSE)</f>
        <v>JNSZ M-i Angolkert Idősek Otthona, Pszichiátriai Betegek Otthona és Rehab. Intézménye Törökszentmiklós</v>
      </c>
      <c r="F161" s="17" t="str">
        <f>VLOOKUP(B161,'[1]Műszaki adatlap'!$A$2:$E$255,5,FALSE)</f>
        <v>5200. Törökszentmiklós, Deák Ferenc út 100.</v>
      </c>
      <c r="G161" s="15" t="s">
        <v>835</v>
      </c>
      <c r="H161" s="18">
        <v>50408</v>
      </c>
      <c r="I161" s="19">
        <v>825</v>
      </c>
      <c r="J161" s="18">
        <v>40326</v>
      </c>
      <c r="K161" s="19">
        <v>60489.6</v>
      </c>
      <c r="L161" s="18">
        <v>3740</v>
      </c>
      <c r="M161" s="18">
        <v>5964</v>
      </c>
      <c r="N161" s="18">
        <v>7345</v>
      </c>
      <c r="O161" s="18">
        <v>8747</v>
      </c>
      <c r="P161" s="18">
        <v>8498</v>
      </c>
      <c r="Q161" s="18">
        <v>6411</v>
      </c>
      <c r="R161" s="18">
        <v>3628</v>
      </c>
      <c r="S161" s="18">
        <v>1839</v>
      </c>
      <c r="T161" s="18">
        <v>1242</v>
      </c>
      <c r="U161" s="18">
        <v>1242</v>
      </c>
      <c r="V161" s="18">
        <v>1242</v>
      </c>
      <c r="W161" s="18">
        <v>510</v>
      </c>
    </row>
    <row r="162" spans="1:23" s="22" customFormat="1" ht="30" customHeight="1">
      <c r="A162" s="15" t="s">
        <v>731</v>
      </c>
      <c r="B162" s="17" t="s">
        <v>603</v>
      </c>
      <c r="C162" s="17" t="s">
        <v>0</v>
      </c>
      <c r="D162" s="17" t="s">
        <v>602</v>
      </c>
      <c r="E162" s="17" t="s">
        <v>685</v>
      </c>
      <c r="F162" s="17" t="s">
        <v>686</v>
      </c>
      <c r="G162" s="15" t="s">
        <v>835</v>
      </c>
      <c r="H162" s="18">
        <v>6750</v>
      </c>
      <c r="I162" s="19"/>
      <c r="J162" s="18">
        <v>5400</v>
      </c>
      <c r="K162" s="19">
        <v>8100</v>
      </c>
      <c r="L162" s="18">
        <v>531.9</v>
      </c>
      <c r="M162" s="18">
        <v>788.4</v>
      </c>
      <c r="N162" s="18">
        <v>996.3000000000001</v>
      </c>
      <c r="O162" s="18">
        <v>1073.25</v>
      </c>
      <c r="P162" s="18">
        <v>1033.4250000000002</v>
      </c>
      <c r="Q162" s="18">
        <v>786.375</v>
      </c>
      <c r="R162" s="18">
        <v>463.04999999999995</v>
      </c>
      <c r="S162" s="18">
        <v>242.99999999999997</v>
      </c>
      <c r="T162" s="18">
        <v>172.8</v>
      </c>
      <c r="U162" s="18">
        <v>184.95000000000002</v>
      </c>
      <c r="V162" s="18">
        <v>190.35</v>
      </c>
      <c r="W162" s="18">
        <v>286.2</v>
      </c>
    </row>
    <row r="163" spans="1:23" s="22" customFormat="1" ht="30" customHeight="1">
      <c r="A163" s="15" t="s">
        <v>727</v>
      </c>
      <c r="B163" s="17" t="s">
        <v>170</v>
      </c>
      <c r="C163" s="17" t="s">
        <v>168</v>
      </c>
      <c r="D163" s="17" t="s">
        <v>169</v>
      </c>
      <c r="E163" s="17" t="str">
        <f>VLOOKUP(B163,'[1]Műszaki adatlap'!$A$2:$E$255,4,FALSE)</f>
        <v>Komárom-Esztergom Megyei Integrált Szociális Intézmény</v>
      </c>
      <c r="F163" s="17" t="str">
        <f>VLOOKUP(B163,'[1]Műszaki adatlap'!$A$2:$E$255,5,FALSE)</f>
        <v>2509. Esztergom-Kertváros Dr. Niedermann Gyula u. 1.</v>
      </c>
      <c r="G163" s="15" t="s">
        <v>838</v>
      </c>
      <c r="H163" s="18">
        <v>95754</v>
      </c>
      <c r="I163" s="19">
        <v>975</v>
      </c>
      <c r="J163" s="18">
        <v>76603</v>
      </c>
      <c r="K163" s="19">
        <v>114904.8</v>
      </c>
      <c r="L163" s="18">
        <v>6931</v>
      </c>
      <c r="M163" s="18">
        <v>11308</v>
      </c>
      <c r="N163" s="18">
        <v>14774</v>
      </c>
      <c r="O163" s="18">
        <v>16050</v>
      </c>
      <c r="P163" s="18">
        <v>15594</v>
      </c>
      <c r="Q163" s="18">
        <v>11764</v>
      </c>
      <c r="R163" s="18">
        <v>6657</v>
      </c>
      <c r="S163" s="18">
        <v>3374</v>
      </c>
      <c r="T163" s="18">
        <v>2280</v>
      </c>
      <c r="U163" s="18">
        <v>2280</v>
      </c>
      <c r="V163" s="18">
        <v>2280</v>
      </c>
      <c r="W163" s="18">
        <v>2462</v>
      </c>
    </row>
    <row r="164" spans="1:23" s="22" customFormat="1" ht="30" customHeight="1">
      <c r="A164" s="15" t="s">
        <v>727</v>
      </c>
      <c r="B164" s="17" t="s">
        <v>172</v>
      </c>
      <c r="C164" s="17" t="s">
        <v>168</v>
      </c>
      <c r="D164" s="17" t="s">
        <v>171</v>
      </c>
      <c r="E164" s="17" t="str">
        <f>VLOOKUP(B164,'[1]Műszaki adatlap'!$A$2:$E$255,4,FALSE)</f>
        <v>Komárom-Esztergom Megyei Integrált Szociális Intézmény</v>
      </c>
      <c r="F164" s="17" t="str">
        <f>VLOOKUP(B164,'[1]Műszaki adatlap'!$A$2:$E$255,5,FALSE)</f>
        <v>2509. Esztergom-Kertváros Dr. Niedermann Gyula u. 1.</v>
      </c>
      <c r="G164" s="15" t="s">
        <v>835</v>
      </c>
      <c r="H164" s="18">
        <v>70704</v>
      </c>
      <c r="I164" s="19">
        <v>975</v>
      </c>
      <c r="J164" s="18">
        <v>56563</v>
      </c>
      <c r="K164" s="19">
        <v>84844.8</v>
      </c>
      <c r="L164" s="18">
        <v>5189</v>
      </c>
      <c r="M164" s="18">
        <v>8466</v>
      </c>
      <c r="N164" s="18">
        <v>11060</v>
      </c>
      <c r="O164" s="18">
        <v>12016</v>
      </c>
      <c r="P164" s="18">
        <v>11675</v>
      </c>
      <c r="Q164" s="18">
        <v>8807</v>
      </c>
      <c r="R164" s="18">
        <v>4984</v>
      </c>
      <c r="S164" s="18">
        <v>2526</v>
      </c>
      <c r="T164" s="18">
        <v>1707</v>
      </c>
      <c r="U164" s="18">
        <v>1707</v>
      </c>
      <c r="V164" s="18">
        <v>1707</v>
      </c>
      <c r="W164" s="18">
        <v>860</v>
      </c>
    </row>
    <row r="165" spans="1:23" s="22" customFormat="1" ht="30" customHeight="1">
      <c r="A165" s="15" t="s">
        <v>727</v>
      </c>
      <c r="B165" s="17" t="s">
        <v>174</v>
      </c>
      <c r="C165" s="17" t="s">
        <v>168</v>
      </c>
      <c r="D165" s="17" t="s">
        <v>173</v>
      </c>
      <c r="E165" s="17" t="str">
        <f>VLOOKUP(B165,'[1]Műszaki adatlap'!$A$2:$E$255,4,FALSE)</f>
        <v>Komárom-Esztergom Megyei Integrált Szociális Intézmény</v>
      </c>
      <c r="F165" s="17" t="str">
        <f>VLOOKUP(B165,'[1]Műszaki adatlap'!$A$2:$E$255,5,FALSE)</f>
        <v>2509. Esztergom-Kertváros Dr. Niedermann Gyula u. 1.</v>
      </c>
      <c r="G165" s="15" t="s">
        <v>838</v>
      </c>
      <c r="H165" s="18">
        <v>50911</v>
      </c>
      <c r="I165" s="19">
        <v>975</v>
      </c>
      <c r="J165" s="18">
        <v>40729</v>
      </c>
      <c r="K165" s="19">
        <v>61093.2</v>
      </c>
      <c r="L165" s="18">
        <v>5840</v>
      </c>
      <c r="M165" s="18">
        <v>5638</v>
      </c>
      <c r="N165" s="18">
        <v>7226</v>
      </c>
      <c r="O165" s="18">
        <v>8002</v>
      </c>
      <c r="P165" s="18">
        <v>7775</v>
      </c>
      <c r="Q165" s="18">
        <v>5865</v>
      </c>
      <c r="R165" s="18">
        <v>3319</v>
      </c>
      <c r="S165" s="18">
        <v>1682</v>
      </c>
      <c r="T165" s="18">
        <v>1137</v>
      </c>
      <c r="U165" s="18">
        <v>1137</v>
      </c>
      <c r="V165" s="18">
        <v>1137</v>
      </c>
      <c r="W165" s="18">
        <v>2153</v>
      </c>
    </row>
    <row r="166" spans="1:23" s="22" customFormat="1" ht="30" customHeight="1">
      <c r="A166" s="15" t="s">
        <v>727</v>
      </c>
      <c r="B166" s="17" t="s">
        <v>176</v>
      </c>
      <c r="C166" s="17" t="s">
        <v>168</v>
      </c>
      <c r="D166" s="17" t="s">
        <v>175</v>
      </c>
      <c r="E166" s="17" t="str">
        <f>VLOOKUP(B166,'[1]Műszaki adatlap'!$A$2:$E$255,4,FALSE)</f>
        <v>Komárom-Esztergom Megyei Integrált Szociális Intézmény</v>
      </c>
      <c r="F166" s="17" t="str">
        <f>VLOOKUP(B166,'[1]Műszaki adatlap'!$A$2:$E$255,5,FALSE)</f>
        <v>2509. Esztergom-Kertváros Dr. Niedermann Gyula u. 1.</v>
      </c>
      <c r="G166" s="15" t="s">
        <v>838</v>
      </c>
      <c r="H166" s="18">
        <v>41011</v>
      </c>
      <c r="I166" s="19">
        <v>600</v>
      </c>
      <c r="J166" s="18">
        <v>32809</v>
      </c>
      <c r="K166" s="19">
        <v>49213.2</v>
      </c>
      <c r="L166" s="18">
        <v>3758</v>
      </c>
      <c r="M166" s="18">
        <v>4577</v>
      </c>
      <c r="N166" s="18">
        <v>5980</v>
      </c>
      <c r="O166" s="18">
        <v>6497</v>
      </c>
      <c r="P166" s="18">
        <v>6312</v>
      </c>
      <c r="Q166" s="18">
        <v>4762</v>
      </c>
      <c r="R166" s="18">
        <v>2695</v>
      </c>
      <c r="S166" s="18">
        <v>1366</v>
      </c>
      <c r="T166" s="18">
        <v>923</v>
      </c>
      <c r="U166" s="18">
        <v>923</v>
      </c>
      <c r="V166" s="18">
        <v>923</v>
      </c>
      <c r="W166" s="18">
        <v>2295</v>
      </c>
    </row>
    <row r="167" spans="1:23" s="22" customFormat="1" ht="30" customHeight="1">
      <c r="A167" s="15" t="s">
        <v>727</v>
      </c>
      <c r="B167" s="17" t="s">
        <v>179</v>
      </c>
      <c r="C167" s="17" t="s">
        <v>177</v>
      </c>
      <c r="D167" s="17" t="s">
        <v>178</v>
      </c>
      <c r="E167" s="17" t="str">
        <f>VLOOKUP(B167,'[1]Műszaki adatlap'!$A$2:$E$255,4,FALSE)</f>
        <v>Komárom-Esztergom Megyei Mentalhygienes és Rehabilitációs Intézmény</v>
      </c>
      <c r="F167" s="17" t="str">
        <f>VLOOKUP(B167,'[1]Műszaki adatlap'!$A$2:$E$255,5,FALSE)</f>
        <v>2800. Tatabánya-Síkvölgy Pf. 1245</v>
      </c>
      <c r="G167" s="15" t="s">
        <v>838</v>
      </c>
      <c r="H167" s="18">
        <v>84573</v>
      </c>
      <c r="I167" s="19">
        <v>1500</v>
      </c>
      <c r="J167" s="18">
        <v>67658</v>
      </c>
      <c r="K167" s="19">
        <v>101487.59999999999</v>
      </c>
      <c r="L167" s="18">
        <v>6121</v>
      </c>
      <c r="M167" s="18">
        <v>9988</v>
      </c>
      <c r="N167" s="18">
        <v>13048</v>
      </c>
      <c r="O167" s="18">
        <v>14176</v>
      </c>
      <c r="P167" s="18">
        <v>13773</v>
      </c>
      <c r="Q167" s="18">
        <v>10390</v>
      </c>
      <c r="R167" s="18">
        <v>5880</v>
      </c>
      <c r="S167" s="18">
        <v>2980</v>
      </c>
      <c r="T167" s="18">
        <v>2014</v>
      </c>
      <c r="U167" s="18">
        <v>2014</v>
      </c>
      <c r="V167" s="18">
        <v>2014</v>
      </c>
      <c r="W167" s="18">
        <v>2175</v>
      </c>
    </row>
    <row r="168" spans="1:23" s="22" customFormat="1" ht="30" customHeight="1">
      <c r="A168" s="15" t="s">
        <v>727</v>
      </c>
      <c r="B168" s="17" t="s">
        <v>442</v>
      </c>
      <c r="C168" s="17" t="s">
        <v>440</v>
      </c>
      <c r="D168" s="17" t="s">
        <v>441</v>
      </c>
      <c r="E168" s="17" t="str">
        <f>VLOOKUP(B168,'[1]Műszaki adatlap'!$A$2:$E$255,4,FALSE)</f>
        <v>TTKT ESZI   Szent György Rehabilitációs Intézet</v>
      </c>
      <c r="F168" s="17" t="str">
        <f>VLOOKUP(B168,'[1]Műszaki adatlap'!$A$2:$E$255,5,FALSE)</f>
        <v>2831 Tarján, Petőfi Sándor u. 16.</v>
      </c>
      <c r="G168" s="15" t="s">
        <v>838</v>
      </c>
      <c r="H168" s="18">
        <v>43924</v>
      </c>
      <c r="I168" s="19">
        <v>350</v>
      </c>
      <c r="J168" s="18">
        <v>35139</v>
      </c>
      <c r="K168" s="19">
        <v>52708.799999999996</v>
      </c>
      <c r="L168" s="18">
        <v>4142</v>
      </c>
      <c r="M168" s="18">
        <v>4023</v>
      </c>
      <c r="N168" s="18">
        <v>4824</v>
      </c>
      <c r="O168" s="18">
        <v>8577</v>
      </c>
      <c r="P168" s="18">
        <v>6372</v>
      </c>
      <c r="Q168" s="18">
        <v>5919</v>
      </c>
      <c r="R168" s="18">
        <v>3224</v>
      </c>
      <c r="S168" s="18">
        <v>1801</v>
      </c>
      <c r="T168" s="18">
        <v>1618</v>
      </c>
      <c r="U168" s="18">
        <v>1220</v>
      </c>
      <c r="V168" s="18">
        <v>1106</v>
      </c>
      <c r="W168" s="18">
        <v>1098</v>
      </c>
    </row>
    <row r="169" spans="1:23" s="22" customFormat="1" ht="30" customHeight="1">
      <c r="A169" s="15" t="s">
        <v>727</v>
      </c>
      <c r="B169" s="17" t="s">
        <v>585</v>
      </c>
      <c r="C169" s="17" t="s">
        <v>0</v>
      </c>
      <c r="D169" s="17" t="s">
        <v>693</v>
      </c>
      <c r="E169" s="17" t="s">
        <v>694</v>
      </c>
      <c r="F169" s="17" t="s">
        <v>695</v>
      </c>
      <c r="G169" s="15" t="s">
        <v>839</v>
      </c>
      <c r="H169" s="18">
        <v>0</v>
      </c>
      <c r="I169" s="19"/>
      <c r="J169" s="18">
        <v>0</v>
      </c>
      <c r="K169" s="19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</row>
    <row r="170" spans="1:23" s="22" customFormat="1" ht="30" customHeight="1">
      <c r="A170" s="15" t="s">
        <v>734</v>
      </c>
      <c r="B170" s="17" t="s">
        <v>572</v>
      </c>
      <c r="C170" s="17" t="s">
        <v>570</v>
      </c>
      <c r="D170" s="17" t="s">
        <v>571</v>
      </c>
      <c r="E170" s="17" t="s">
        <v>698</v>
      </c>
      <c r="F170" s="17" t="s">
        <v>699</v>
      </c>
      <c r="G170" s="15" t="s">
        <v>838</v>
      </c>
      <c r="H170" s="18">
        <v>8556</v>
      </c>
      <c r="I170" s="19">
        <v>40</v>
      </c>
      <c r="J170" s="18">
        <v>6845</v>
      </c>
      <c r="K170" s="19">
        <v>10267.199999999999</v>
      </c>
      <c r="L170" s="18">
        <v>633.144</v>
      </c>
      <c r="M170" s="18">
        <v>992.4960000000001</v>
      </c>
      <c r="N170" s="18">
        <v>1283.3999999999999</v>
      </c>
      <c r="O170" s="18">
        <v>1403.184</v>
      </c>
      <c r="P170" s="18">
        <v>1368.96</v>
      </c>
      <c r="Q170" s="18">
        <v>1035.276</v>
      </c>
      <c r="R170" s="18">
        <v>598.9200000000001</v>
      </c>
      <c r="S170" s="18">
        <v>308.01599999999996</v>
      </c>
      <c r="T170" s="18">
        <v>213.9</v>
      </c>
      <c r="U170" s="18">
        <v>205.344</v>
      </c>
      <c r="V170" s="18">
        <v>196.78799999999998</v>
      </c>
      <c r="W170" s="18">
        <v>316.572</v>
      </c>
    </row>
    <row r="171" spans="1:23" s="22" customFormat="1" ht="30" customHeight="1">
      <c r="A171" s="15" t="s">
        <v>734</v>
      </c>
      <c r="B171" s="17" t="s">
        <v>573</v>
      </c>
      <c r="C171" s="17" t="s">
        <v>570</v>
      </c>
      <c r="D171" s="17" t="s">
        <v>571</v>
      </c>
      <c r="E171" s="17" t="s">
        <v>698</v>
      </c>
      <c r="F171" s="17" t="s">
        <v>699</v>
      </c>
      <c r="G171" s="15" t="s">
        <v>838</v>
      </c>
      <c r="H171" s="18">
        <v>4600</v>
      </c>
      <c r="I171" s="19">
        <v>40</v>
      </c>
      <c r="J171" s="18">
        <v>3680</v>
      </c>
      <c r="K171" s="19">
        <v>5520</v>
      </c>
      <c r="L171" s="18">
        <v>340.4</v>
      </c>
      <c r="M171" s="18">
        <v>533.6</v>
      </c>
      <c r="N171" s="18">
        <v>690</v>
      </c>
      <c r="O171" s="18">
        <v>754.4</v>
      </c>
      <c r="P171" s="18">
        <v>736</v>
      </c>
      <c r="Q171" s="18">
        <v>556.6</v>
      </c>
      <c r="R171" s="18">
        <v>322.00000000000006</v>
      </c>
      <c r="S171" s="18">
        <v>165.6</v>
      </c>
      <c r="T171" s="18">
        <v>115</v>
      </c>
      <c r="U171" s="18">
        <v>110.4</v>
      </c>
      <c r="V171" s="18">
        <v>105.8</v>
      </c>
      <c r="W171" s="18">
        <v>170.2</v>
      </c>
    </row>
    <row r="172" spans="1:23" s="22" customFormat="1" ht="30" customHeight="1">
      <c r="A172" s="15" t="s">
        <v>737</v>
      </c>
      <c r="B172" s="17" t="s">
        <v>265</v>
      </c>
      <c r="C172" s="17" t="s">
        <v>263</v>
      </c>
      <c r="D172" s="17" t="s">
        <v>264</v>
      </c>
      <c r="E172" s="17" t="str">
        <f>VLOOKUP(B172,'[1]Műszaki adatlap'!$A$2:$E$255,4,FALSE)</f>
        <v>Ezüstfenyő Idősek Otthona</v>
      </c>
      <c r="F172" s="17" t="str">
        <f>VLOOKUP(B172,'[1]Műszaki adatlap'!$A$2:$E$255,5,FALSE)</f>
        <v>3070. Bátonyterenye, Makarenkó út 24.</v>
      </c>
      <c r="G172" s="15" t="s">
        <v>835</v>
      </c>
      <c r="H172" s="18">
        <v>190000</v>
      </c>
      <c r="I172" s="19">
        <v>1500</v>
      </c>
      <c r="J172" s="18">
        <v>152000</v>
      </c>
      <c r="K172" s="19">
        <v>228000</v>
      </c>
      <c r="L172" s="18">
        <v>20000</v>
      </c>
      <c r="M172" s="18">
        <v>25000</v>
      </c>
      <c r="N172" s="18">
        <v>33000</v>
      </c>
      <c r="O172" s="18">
        <v>33000</v>
      </c>
      <c r="P172" s="18">
        <v>26000</v>
      </c>
      <c r="Q172" s="18">
        <v>25000</v>
      </c>
      <c r="R172" s="18">
        <v>15000</v>
      </c>
      <c r="S172" s="18">
        <v>3500</v>
      </c>
      <c r="T172" s="18">
        <v>2000</v>
      </c>
      <c r="U172" s="18">
        <v>2000</v>
      </c>
      <c r="V172" s="18">
        <v>2000</v>
      </c>
      <c r="W172" s="18">
        <v>3500</v>
      </c>
    </row>
    <row r="173" spans="1:23" s="22" customFormat="1" ht="30" customHeight="1">
      <c r="A173" s="15" t="s">
        <v>737</v>
      </c>
      <c r="B173" s="17" t="s">
        <v>267</v>
      </c>
      <c r="C173" s="17" t="s">
        <v>263</v>
      </c>
      <c r="D173" s="17" t="s">
        <v>266</v>
      </c>
      <c r="E173" s="17" t="str">
        <f>VLOOKUP(B173,'[1]Műszaki adatlap'!$A$2:$E$255,4,FALSE)</f>
        <v>Ezüstfenyő Idősek Otthona</v>
      </c>
      <c r="F173" s="17" t="str">
        <f>VLOOKUP(B173,'[1]Műszaki adatlap'!$A$2:$E$255,5,FALSE)</f>
        <v>3070. Bátonyterenye, Makarenkó út 24.</v>
      </c>
      <c r="G173" s="15" t="s">
        <v>835</v>
      </c>
      <c r="H173" s="18">
        <v>87000</v>
      </c>
      <c r="I173" s="19">
        <v>975</v>
      </c>
      <c r="J173" s="18">
        <v>69600</v>
      </c>
      <c r="K173" s="19">
        <v>104400</v>
      </c>
      <c r="L173" s="18">
        <v>6000</v>
      </c>
      <c r="M173" s="18">
        <v>9000</v>
      </c>
      <c r="N173" s="18">
        <v>12000</v>
      </c>
      <c r="O173" s="18">
        <v>15000</v>
      </c>
      <c r="P173" s="18">
        <v>15000</v>
      </c>
      <c r="Q173" s="18">
        <v>9000</v>
      </c>
      <c r="R173" s="18">
        <v>6000</v>
      </c>
      <c r="S173" s="18">
        <v>4000</v>
      </c>
      <c r="T173" s="18">
        <v>3000</v>
      </c>
      <c r="U173" s="18">
        <v>2500</v>
      </c>
      <c r="V173" s="18">
        <v>2500</v>
      </c>
      <c r="W173" s="18">
        <v>3000</v>
      </c>
    </row>
    <row r="174" spans="1:23" s="22" customFormat="1" ht="30" customHeight="1">
      <c r="A174" s="15" t="s">
        <v>737</v>
      </c>
      <c r="B174" s="17" t="s">
        <v>270</v>
      </c>
      <c r="C174" s="17" t="s">
        <v>268</v>
      </c>
      <c r="D174" s="17" t="s">
        <v>269</v>
      </c>
      <c r="E174" s="17" t="str">
        <f>VLOOKUP(B174,'[1]Műszaki adatlap'!$A$2:$E$255,4,FALSE)</f>
        <v>Nógrád Megyei Gyermekvédelmi Központ és Területi Gyermekvédelmi Szakszolgálat</v>
      </c>
      <c r="F174" s="17" t="str">
        <f>VLOOKUP(B174,'[1]Műszaki adatlap'!$A$2:$E$255,5,FALSE)</f>
        <v>3100. Salgótarján, Ruhagyári út. 9.</v>
      </c>
      <c r="G174" s="15" t="s">
        <v>835</v>
      </c>
      <c r="H174" s="18">
        <v>37909</v>
      </c>
      <c r="I174" s="19">
        <v>375</v>
      </c>
      <c r="J174" s="18">
        <v>30327</v>
      </c>
      <c r="K174" s="19">
        <v>45490.799999999996</v>
      </c>
      <c r="L174" s="18">
        <v>3054</v>
      </c>
      <c r="M174" s="18">
        <v>4365</v>
      </c>
      <c r="N174" s="18">
        <v>5703</v>
      </c>
      <c r="O174" s="18">
        <v>6196</v>
      </c>
      <c r="P174" s="18">
        <v>6020</v>
      </c>
      <c r="Q174" s="18">
        <v>4541</v>
      </c>
      <c r="R174" s="18">
        <v>2570</v>
      </c>
      <c r="S174" s="18">
        <v>1303</v>
      </c>
      <c r="T174" s="18">
        <v>880</v>
      </c>
      <c r="U174" s="18">
        <v>880</v>
      </c>
      <c r="V174" s="18">
        <v>880</v>
      </c>
      <c r="W174" s="18">
        <v>1517</v>
      </c>
    </row>
    <row r="175" spans="1:23" s="22" customFormat="1" ht="30" customHeight="1">
      <c r="A175" s="15" t="s">
        <v>737</v>
      </c>
      <c r="B175" s="17" t="s">
        <v>272</v>
      </c>
      <c r="C175" s="17" t="s">
        <v>268</v>
      </c>
      <c r="D175" s="17" t="s">
        <v>271</v>
      </c>
      <c r="E175" s="17" t="str">
        <f>VLOOKUP(B175,'[1]Műszaki adatlap'!$A$2:$E$255,4,FALSE)</f>
        <v>Nógrád Megyei Gyermekvédelmi Központ és Területi Gyermekvédelmi Szakszolgálat</v>
      </c>
      <c r="F175" s="17" t="str">
        <f>VLOOKUP(B175,'[1]Műszaki adatlap'!$A$2:$E$255,5,FALSE)</f>
        <v>3100. Salgótarján, Ruhagyári út. 9.</v>
      </c>
      <c r="G175" s="15" t="s">
        <v>835</v>
      </c>
      <c r="H175" s="18">
        <v>17044</v>
      </c>
      <c r="I175" s="19">
        <v>375</v>
      </c>
      <c r="J175" s="18">
        <v>13635</v>
      </c>
      <c r="K175" s="19">
        <v>20452.8</v>
      </c>
      <c r="L175" s="18">
        <v>1206</v>
      </c>
      <c r="M175" s="18">
        <v>1968</v>
      </c>
      <c r="N175" s="18">
        <v>2571</v>
      </c>
      <c r="O175" s="18">
        <v>2793</v>
      </c>
      <c r="P175" s="18">
        <v>2714</v>
      </c>
      <c r="Q175" s="18">
        <v>2047</v>
      </c>
      <c r="R175" s="18">
        <v>1159</v>
      </c>
      <c r="S175" s="18">
        <v>587</v>
      </c>
      <c r="T175" s="18">
        <v>397</v>
      </c>
      <c r="U175" s="18">
        <v>397</v>
      </c>
      <c r="V175" s="18">
        <v>397</v>
      </c>
      <c r="W175" s="18">
        <v>808</v>
      </c>
    </row>
    <row r="176" spans="1:23" s="22" customFormat="1" ht="30" customHeight="1">
      <c r="A176" s="15" t="s">
        <v>737</v>
      </c>
      <c r="B176" s="17" t="s">
        <v>275</v>
      </c>
      <c r="C176" s="17" t="s">
        <v>273</v>
      </c>
      <c r="D176" s="17" t="s">
        <v>274</v>
      </c>
      <c r="E176" s="17" t="str">
        <f>VLOOKUP(B176,'[1]Műszaki adatlap'!$A$2:$E$255,4,FALSE)</f>
        <v>Baglyaskő Idősek Otthona</v>
      </c>
      <c r="F176" s="17" t="str">
        <f>VLOOKUP(B176,'[1]Műszaki adatlap'!$A$2:$E$255,5,FALSE)</f>
        <v>3100. Salgótarján, Petőfi út 92-94.</v>
      </c>
      <c r="G176" s="15" t="s">
        <v>835</v>
      </c>
      <c r="H176" s="18">
        <v>72436</v>
      </c>
      <c r="I176" s="19">
        <v>975</v>
      </c>
      <c r="J176" s="18">
        <v>57949</v>
      </c>
      <c r="K176" s="19">
        <v>86923.2</v>
      </c>
      <c r="L176" s="18">
        <v>5216</v>
      </c>
      <c r="M176" s="18">
        <v>8510</v>
      </c>
      <c r="N176" s="18">
        <v>11118</v>
      </c>
      <c r="O176" s="18">
        <v>12079</v>
      </c>
      <c r="P176" s="18">
        <v>11736</v>
      </c>
      <c r="Q176" s="18">
        <v>8854</v>
      </c>
      <c r="R176" s="18">
        <v>5010</v>
      </c>
      <c r="S176" s="18">
        <v>2539</v>
      </c>
      <c r="T176" s="18">
        <v>1716</v>
      </c>
      <c r="U176" s="18">
        <v>1716</v>
      </c>
      <c r="V176" s="18">
        <v>1716</v>
      </c>
      <c r="W176" s="18">
        <v>2226</v>
      </c>
    </row>
    <row r="177" spans="1:23" s="22" customFormat="1" ht="30" customHeight="1">
      <c r="A177" s="15" t="s">
        <v>737</v>
      </c>
      <c r="B177" s="17" t="s">
        <v>520</v>
      </c>
      <c r="C177" s="17" t="s">
        <v>518</v>
      </c>
      <c r="D177" s="17" t="s">
        <v>519</v>
      </c>
      <c r="E177" s="17" t="s">
        <v>518</v>
      </c>
      <c r="F177" s="17" t="s">
        <v>676</v>
      </c>
      <c r="G177" s="15" t="s">
        <v>835</v>
      </c>
      <c r="H177" s="18">
        <v>82600</v>
      </c>
      <c r="I177" s="19">
        <v>1500</v>
      </c>
      <c r="J177" s="18">
        <v>66080</v>
      </c>
      <c r="K177" s="19">
        <v>99120</v>
      </c>
      <c r="L177" s="18">
        <v>4630</v>
      </c>
      <c r="M177" s="18">
        <v>9950</v>
      </c>
      <c r="N177" s="18">
        <v>11660</v>
      </c>
      <c r="O177" s="18">
        <v>15800</v>
      </c>
      <c r="P177" s="18">
        <v>17660</v>
      </c>
      <c r="Q177" s="18">
        <v>10600</v>
      </c>
      <c r="R177" s="18">
        <v>7060</v>
      </c>
      <c r="S177" s="18">
        <v>1240</v>
      </c>
      <c r="T177" s="18">
        <v>1040</v>
      </c>
      <c r="U177" s="18">
        <v>990</v>
      </c>
      <c r="V177" s="18">
        <v>900</v>
      </c>
      <c r="W177" s="18">
        <v>1070</v>
      </c>
    </row>
    <row r="178" spans="1:23" s="22" customFormat="1" ht="30" customHeight="1">
      <c r="A178" s="15" t="s">
        <v>737</v>
      </c>
      <c r="B178" s="17" t="s">
        <v>522</v>
      </c>
      <c r="C178" s="17" t="s">
        <v>518</v>
      </c>
      <c r="D178" s="17" t="s">
        <v>521</v>
      </c>
      <c r="E178" s="17" t="s">
        <v>518</v>
      </c>
      <c r="F178" s="17" t="s">
        <v>676</v>
      </c>
      <c r="G178" s="15" t="s">
        <v>835</v>
      </c>
      <c r="H178" s="18">
        <v>34201</v>
      </c>
      <c r="I178" s="19">
        <v>600</v>
      </c>
      <c r="J178" s="18">
        <v>27361</v>
      </c>
      <c r="K178" s="19">
        <v>41041.2</v>
      </c>
      <c r="L178" s="18">
        <v>2523</v>
      </c>
      <c r="M178" s="18">
        <v>3996</v>
      </c>
      <c r="N178" s="18">
        <v>5366</v>
      </c>
      <c r="O178" s="18">
        <v>5918</v>
      </c>
      <c r="P178" s="18">
        <v>5660</v>
      </c>
      <c r="Q178" s="18">
        <v>4209</v>
      </c>
      <c r="R178" s="18">
        <v>2341</v>
      </c>
      <c r="S178" s="18">
        <v>1127</v>
      </c>
      <c r="T178" s="18">
        <v>773</v>
      </c>
      <c r="U178" s="18">
        <v>692</v>
      </c>
      <c r="V178" s="18">
        <v>699</v>
      </c>
      <c r="W178" s="18">
        <v>897</v>
      </c>
    </row>
    <row r="179" spans="1:23" s="22" customFormat="1" ht="30" customHeight="1">
      <c r="A179" s="15" t="s">
        <v>737</v>
      </c>
      <c r="B179" s="17" t="s">
        <v>541</v>
      </c>
      <c r="C179" s="17" t="s">
        <v>518</v>
      </c>
      <c r="D179" s="17" t="s">
        <v>540</v>
      </c>
      <c r="E179" s="17" t="s">
        <v>518</v>
      </c>
      <c r="F179" s="17" t="s">
        <v>676</v>
      </c>
      <c r="G179" s="15" t="s">
        <v>835</v>
      </c>
      <c r="H179" s="18">
        <v>163000</v>
      </c>
      <c r="I179" s="19">
        <v>1500</v>
      </c>
      <c r="J179" s="18">
        <v>130400</v>
      </c>
      <c r="K179" s="19">
        <v>195600</v>
      </c>
      <c r="L179" s="18">
        <v>15000</v>
      </c>
      <c r="M179" s="18">
        <v>20000</v>
      </c>
      <c r="N179" s="18">
        <v>27000</v>
      </c>
      <c r="O179" s="18">
        <v>27000</v>
      </c>
      <c r="P179" s="18">
        <v>24000</v>
      </c>
      <c r="Q179" s="18">
        <v>20000</v>
      </c>
      <c r="R179" s="18">
        <v>11000</v>
      </c>
      <c r="S179" s="18">
        <v>4000</v>
      </c>
      <c r="T179" s="18">
        <v>4000</v>
      </c>
      <c r="U179" s="18">
        <v>3000</v>
      </c>
      <c r="V179" s="18">
        <v>3000</v>
      </c>
      <c r="W179" s="18">
        <v>5000</v>
      </c>
    </row>
    <row r="180" spans="1:23" s="22" customFormat="1" ht="30" customHeight="1">
      <c r="A180" s="15" t="s">
        <v>737</v>
      </c>
      <c r="B180" s="17" t="s">
        <v>544</v>
      </c>
      <c r="C180" s="17" t="s">
        <v>542</v>
      </c>
      <c r="D180" s="17" t="s">
        <v>543</v>
      </c>
      <c r="E180" s="17" t="str">
        <f>VLOOKUP(B180,'[1]Műszaki adatlap'!$A$2:$E$255,4,FALSE)</f>
        <v>Ipolypart Ápoló Gondozó Otthon és Rehabilitációs Intézet</v>
      </c>
      <c r="F180" s="17" t="str">
        <f>VLOOKUP(B180,'[1]Műszaki adatlap'!$A$2:$E$255,5,FALSE)</f>
        <v>3188 Ludányhalászi Rákóczi út 71-73</v>
      </c>
      <c r="G180" s="15" t="s">
        <v>835</v>
      </c>
      <c r="H180" s="18">
        <v>271000</v>
      </c>
      <c r="I180" s="19">
        <v>1500</v>
      </c>
      <c r="J180" s="18">
        <v>216800</v>
      </c>
      <c r="K180" s="19">
        <v>325200</v>
      </c>
      <c r="L180" s="18">
        <v>20000</v>
      </c>
      <c r="M180" s="18">
        <v>30000</v>
      </c>
      <c r="N180" s="18">
        <v>40000</v>
      </c>
      <c r="O180" s="18">
        <v>40000</v>
      </c>
      <c r="P180" s="18">
        <v>40000</v>
      </c>
      <c r="Q180" s="18">
        <v>35000</v>
      </c>
      <c r="R180" s="18">
        <v>25000</v>
      </c>
      <c r="S180" s="18">
        <v>10000</v>
      </c>
      <c r="T180" s="18">
        <v>7000</v>
      </c>
      <c r="U180" s="18">
        <v>7000</v>
      </c>
      <c r="V180" s="18">
        <v>7000</v>
      </c>
      <c r="W180" s="18">
        <v>10000</v>
      </c>
    </row>
    <row r="181" spans="1:23" s="22" customFormat="1" ht="30" customHeight="1">
      <c r="A181" s="15" t="s">
        <v>738</v>
      </c>
      <c r="B181" s="17" t="s">
        <v>141</v>
      </c>
      <c r="C181" s="17" t="s">
        <v>745</v>
      </c>
      <c r="D181" s="17" t="s">
        <v>744</v>
      </c>
      <c r="E181" s="17" t="s">
        <v>672</v>
      </c>
      <c r="F181" s="17" t="s">
        <v>673</v>
      </c>
      <c r="G181" s="15" t="s">
        <v>841</v>
      </c>
      <c r="H181" s="18">
        <v>34401</v>
      </c>
      <c r="I181" s="19">
        <v>600</v>
      </c>
      <c r="J181" s="18">
        <v>27521</v>
      </c>
      <c r="K181" s="19">
        <v>41281.2</v>
      </c>
      <c r="L181" s="18">
        <v>3230</v>
      </c>
      <c r="M181" s="18">
        <v>4047</v>
      </c>
      <c r="N181" s="18">
        <v>4372</v>
      </c>
      <c r="O181" s="18">
        <v>5757</v>
      </c>
      <c r="P181" s="18">
        <v>5613</v>
      </c>
      <c r="Q181" s="18">
        <v>4228</v>
      </c>
      <c r="R181" s="18">
        <v>2405</v>
      </c>
      <c r="S181" s="18">
        <v>1203</v>
      </c>
      <c r="T181" s="18">
        <v>802</v>
      </c>
      <c r="U181" s="18">
        <v>802</v>
      </c>
      <c r="V181" s="18">
        <v>802</v>
      </c>
      <c r="W181" s="18">
        <v>1140</v>
      </c>
    </row>
    <row r="182" spans="1:23" s="22" customFormat="1" ht="30" customHeight="1">
      <c r="A182" s="15" t="s">
        <v>738</v>
      </c>
      <c r="B182" s="17" t="s">
        <v>142</v>
      </c>
      <c r="C182" s="17" t="s">
        <v>746</v>
      </c>
      <c r="D182" s="17" t="s">
        <v>747</v>
      </c>
      <c r="E182" s="17" t="s">
        <v>672</v>
      </c>
      <c r="F182" s="17" t="s">
        <v>673</v>
      </c>
      <c r="G182" s="15" t="s">
        <v>835</v>
      </c>
      <c r="H182" s="18">
        <v>39710</v>
      </c>
      <c r="I182" s="19">
        <v>375</v>
      </c>
      <c r="J182" s="18">
        <v>31768</v>
      </c>
      <c r="K182" s="19">
        <v>47652</v>
      </c>
      <c r="L182" s="18">
        <v>5130</v>
      </c>
      <c r="M182" s="18">
        <v>5307</v>
      </c>
      <c r="N182" s="18">
        <v>2666</v>
      </c>
      <c r="O182" s="18">
        <v>6444</v>
      </c>
      <c r="P182" s="18">
        <v>6258</v>
      </c>
      <c r="Q182" s="18">
        <v>4722</v>
      </c>
      <c r="R182" s="18">
        <v>2671</v>
      </c>
      <c r="S182" s="18">
        <v>1354</v>
      </c>
      <c r="T182" s="18">
        <v>914</v>
      </c>
      <c r="U182" s="18">
        <v>914</v>
      </c>
      <c r="V182" s="18">
        <v>914</v>
      </c>
      <c r="W182" s="18">
        <v>2416</v>
      </c>
    </row>
    <row r="183" spans="1:23" s="22" customFormat="1" ht="30" customHeight="1">
      <c r="A183" s="15" t="s">
        <v>738</v>
      </c>
      <c r="B183" s="17" t="s">
        <v>402</v>
      </c>
      <c r="C183" s="17" t="s">
        <v>400</v>
      </c>
      <c r="D183" s="17" t="s">
        <v>401</v>
      </c>
      <c r="E183" s="17" t="s">
        <v>669</v>
      </c>
      <c r="F183" s="17" t="s">
        <v>670</v>
      </c>
      <c r="G183" s="15" t="s">
        <v>834</v>
      </c>
      <c r="H183" s="18">
        <v>41004</v>
      </c>
      <c r="I183" s="19">
        <v>375</v>
      </c>
      <c r="J183" s="18">
        <v>32803</v>
      </c>
      <c r="K183" s="19">
        <v>49204.799999999996</v>
      </c>
      <c r="L183" s="18">
        <v>2983</v>
      </c>
      <c r="M183" s="18">
        <v>4658</v>
      </c>
      <c r="N183" s="18">
        <v>6359</v>
      </c>
      <c r="O183" s="18">
        <v>6908</v>
      </c>
      <c r="P183" s="18">
        <v>6712</v>
      </c>
      <c r="Q183" s="18">
        <v>5063</v>
      </c>
      <c r="R183" s="18">
        <v>2865</v>
      </c>
      <c r="S183" s="18">
        <v>1452</v>
      </c>
      <c r="T183" s="18">
        <v>981</v>
      </c>
      <c r="U183" s="18">
        <v>981</v>
      </c>
      <c r="V183" s="18">
        <v>981</v>
      </c>
      <c r="W183" s="18">
        <v>1061</v>
      </c>
    </row>
    <row r="184" spans="1:26" s="22" customFormat="1" ht="30" customHeight="1">
      <c r="A184" s="15" t="s">
        <v>738</v>
      </c>
      <c r="B184" s="17" t="s">
        <v>403</v>
      </c>
      <c r="C184" s="17" t="s">
        <v>748</v>
      </c>
      <c r="D184" s="17" t="s">
        <v>749</v>
      </c>
      <c r="E184" s="17" t="s">
        <v>674</v>
      </c>
      <c r="F184" s="17" t="s">
        <v>675</v>
      </c>
      <c r="G184" s="15" t="s">
        <v>835</v>
      </c>
      <c r="H184" s="18">
        <v>29292</v>
      </c>
      <c r="I184" s="19">
        <v>375</v>
      </c>
      <c r="J184" s="18">
        <v>23434</v>
      </c>
      <c r="K184" s="19">
        <v>35150.4</v>
      </c>
      <c r="L184" s="18">
        <v>2514</v>
      </c>
      <c r="M184" s="18">
        <v>3534</v>
      </c>
      <c r="N184" s="18">
        <v>6046</v>
      </c>
      <c r="O184" s="18">
        <v>4017</v>
      </c>
      <c r="P184" s="18">
        <v>5466</v>
      </c>
      <c r="Q184" s="18">
        <v>3123</v>
      </c>
      <c r="R184" s="18">
        <v>2297</v>
      </c>
      <c r="S184" s="18">
        <v>768</v>
      </c>
      <c r="T184" s="18">
        <v>555</v>
      </c>
      <c r="U184" s="18">
        <v>77</v>
      </c>
      <c r="V184" s="18">
        <v>270</v>
      </c>
      <c r="W184" s="18">
        <v>625</v>
      </c>
      <c r="Z184" s="30"/>
    </row>
    <row r="185" spans="1:23" s="22" customFormat="1" ht="30" customHeight="1">
      <c r="A185" s="15" t="s">
        <v>738</v>
      </c>
      <c r="B185" s="17" t="s">
        <v>404</v>
      </c>
      <c r="C185" s="17" t="s">
        <v>750</v>
      </c>
      <c r="D185" s="17" t="s">
        <v>751</v>
      </c>
      <c r="E185" s="17" t="str">
        <f>VLOOKUP(B185,'[1]Műszaki adatlap'!$A$2:$E$255,4,FALSE)</f>
        <v>Pest Megyei Gyermekvédelmi Központ és Területi Gyermekvédelmi Szakszolgálat</v>
      </c>
      <c r="F185" s="17" t="str">
        <f>VLOOKUP(B185,'[1]Műszaki adatlap'!$A$2:$E$255,5,FALSE)</f>
        <v>1148 Budapest, Fogarasi út 22.</v>
      </c>
      <c r="G185" s="15" t="s">
        <v>834</v>
      </c>
      <c r="H185" s="18">
        <v>16191</v>
      </c>
      <c r="I185" s="19">
        <v>375</v>
      </c>
      <c r="J185" s="18">
        <v>12953</v>
      </c>
      <c r="K185" s="19">
        <v>19429.2</v>
      </c>
      <c r="L185" s="18">
        <v>1195</v>
      </c>
      <c r="M185" s="18">
        <v>1754</v>
      </c>
      <c r="N185" s="18">
        <v>2589</v>
      </c>
      <c r="O185" s="18">
        <v>2814</v>
      </c>
      <c r="P185" s="18">
        <v>2733</v>
      </c>
      <c r="Q185" s="18">
        <v>2062</v>
      </c>
      <c r="R185" s="18">
        <v>1167</v>
      </c>
      <c r="S185" s="18">
        <v>591</v>
      </c>
      <c r="T185" s="18">
        <v>400</v>
      </c>
      <c r="U185" s="18">
        <v>400</v>
      </c>
      <c r="V185" s="18">
        <v>400</v>
      </c>
      <c r="W185" s="18">
        <v>86</v>
      </c>
    </row>
    <row r="186" spans="1:23" s="22" customFormat="1" ht="30" customHeight="1">
      <c r="A186" s="15" t="s">
        <v>738</v>
      </c>
      <c r="B186" s="17" t="s">
        <v>405</v>
      </c>
      <c r="C186" s="17" t="s">
        <v>674</v>
      </c>
      <c r="D186" s="17" t="s">
        <v>675</v>
      </c>
      <c r="E186" s="17" t="s">
        <v>674</v>
      </c>
      <c r="F186" s="17" t="s">
        <v>675</v>
      </c>
      <c r="G186" s="15" t="s">
        <v>835</v>
      </c>
      <c r="H186" s="18">
        <v>60540</v>
      </c>
      <c r="I186" s="19">
        <v>600</v>
      </c>
      <c r="J186" s="18">
        <v>48432</v>
      </c>
      <c r="K186" s="19">
        <v>72648</v>
      </c>
      <c r="L186" s="18">
        <v>6876</v>
      </c>
      <c r="M186" s="18">
        <v>9229</v>
      </c>
      <c r="N186" s="18">
        <v>2784</v>
      </c>
      <c r="O186" s="18">
        <v>9921</v>
      </c>
      <c r="P186" s="18">
        <v>9640</v>
      </c>
      <c r="Q186" s="18">
        <v>7274</v>
      </c>
      <c r="R186" s="18">
        <v>4114</v>
      </c>
      <c r="S186" s="18">
        <v>2087</v>
      </c>
      <c r="T186" s="18">
        <v>1411</v>
      </c>
      <c r="U186" s="18">
        <v>1411</v>
      </c>
      <c r="V186" s="18">
        <v>1411</v>
      </c>
      <c r="W186" s="18">
        <v>4382</v>
      </c>
    </row>
    <row r="187" spans="1:23" s="22" customFormat="1" ht="30" customHeight="1">
      <c r="A187" s="15" t="s">
        <v>738</v>
      </c>
      <c r="B187" s="17" t="s">
        <v>407</v>
      </c>
      <c r="C187" s="17" t="s">
        <v>752</v>
      </c>
      <c r="D187" s="17" t="s">
        <v>753</v>
      </c>
      <c r="E187" s="17" t="s">
        <v>406</v>
      </c>
      <c r="F187" s="17" t="s">
        <v>764</v>
      </c>
      <c r="G187" s="15" t="s">
        <v>835</v>
      </c>
      <c r="H187" s="18">
        <v>124485</v>
      </c>
      <c r="I187" s="19">
        <v>1500</v>
      </c>
      <c r="J187" s="18">
        <v>99588</v>
      </c>
      <c r="K187" s="19">
        <v>149382</v>
      </c>
      <c r="L187" s="18">
        <v>9100</v>
      </c>
      <c r="M187" s="18">
        <v>14363</v>
      </c>
      <c r="N187" s="18">
        <v>20546</v>
      </c>
      <c r="O187" s="18">
        <v>20921</v>
      </c>
      <c r="P187" s="18">
        <v>18870</v>
      </c>
      <c r="Q187" s="18">
        <v>16300</v>
      </c>
      <c r="R187" s="18">
        <v>9805</v>
      </c>
      <c r="S187" s="18">
        <v>3384</v>
      </c>
      <c r="T187" s="18">
        <v>2511</v>
      </c>
      <c r="U187" s="18">
        <v>2489</v>
      </c>
      <c r="V187" s="18">
        <v>2526</v>
      </c>
      <c r="W187" s="18">
        <v>3670</v>
      </c>
    </row>
    <row r="188" spans="1:23" s="22" customFormat="1" ht="30" customHeight="1">
      <c r="A188" s="15" t="s">
        <v>738</v>
      </c>
      <c r="B188" s="17" t="s">
        <v>408</v>
      </c>
      <c r="C188" s="17" t="s">
        <v>671</v>
      </c>
      <c r="D188" s="17" t="s">
        <v>754</v>
      </c>
      <c r="E188" s="17" t="s">
        <v>671</v>
      </c>
      <c r="F188" s="17" t="s">
        <v>754</v>
      </c>
      <c r="G188" s="15" t="s">
        <v>835</v>
      </c>
      <c r="H188" s="18">
        <v>98686</v>
      </c>
      <c r="I188" s="19">
        <v>600</v>
      </c>
      <c r="J188" s="18">
        <v>78949</v>
      </c>
      <c r="K188" s="19">
        <v>118423.2</v>
      </c>
      <c r="L188" s="18">
        <v>4992</v>
      </c>
      <c r="M188" s="18">
        <v>9908</v>
      </c>
      <c r="N188" s="18">
        <v>12793</v>
      </c>
      <c r="O188" s="18">
        <v>18956</v>
      </c>
      <c r="P188" s="18">
        <v>15193</v>
      </c>
      <c r="Q188" s="18">
        <v>13944</v>
      </c>
      <c r="R188" s="18">
        <v>9066</v>
      </c>
      <c r="S188" s="18">
        <v>3338</v>
      </c>
      <c r="T188" s="18">
        <v>1912</v>
      </c>
      <c r="U188" s="18">
        <v>2442</v>
      </c>
      <c r="V188" s="18">
        <v>2449</v>
      </c>
      <c r="W188" s="18">
        <v>3693</v>
      </c>
    </row>
    <row r="189" spans="1:23" s="22" customFormat="1" ht="30" customHeight="1">
      <c r="A189" s="15" t="s">
        <v>738</v>
      </c>
      <c r="B189" s="17" t="s">
        <v>409</v>
      </c>
      <c r="C189" s="17" t="s">
        <v>755</v>
      </c>
      <c r="D189" s="17" t="s">
        <v>756</v>
      </c>
      <c r="E189" s="17" t="s">
        <v>672</v>
      </c>
      <c r="F189" s="17" t="s">
        <v>673</v>
      </c>
      <c r="G189" s="15" t="s">
        <v>835</v>
      </c>
      <c r="H189" s="18">
        <v>40085</v>
      </c>
      <c r="I189" s="19">
        <v>375</v>
      </c>
      <c r="J189" s="18">
        <v>32068</v>
      </c>
      <c r="K189" s="19">
        <v>48102</v>
      </c>
      <c r="L189" s="18">
        <v>2720</v>
      </c>
      <c r="M189" s="18">
        <v>3962</v>
      </c>
      <c r="N189" s="18">
        <v>7122</v>
      </c>
      <c r="O189" s="18">
        <v>5137</v>
      </c>
      <c r="P189" s="18">
        <v>5892</v>
      </c>
      <c r="Q189" s="18">
        <v>5623</v>
      </c>
      <c r="R189" s="18">
        <v>4032</v>
      </c>
      <c r="S189" s="18">
        <v>1563</v>
      </c>
      <c r="T189" s="18">
        <v>1247</v>
      </c>
      <c r="U189" s="18">
        <v>895</v>
      </c>
      <c r="V189" s="18">
        <v>844</v>
      </c>
      <c r="W189" s="18">
        <v>1048</v>
      </c>
    </row>
    <row r="190" spans="1:23" s="22" customFormat="1" ht="30" customHeight="1">
      <c r="A190" s="15" t="s">
        <v>738</v>
      </c>
      <c r="B190" s="17" t="s">
        <v>458</v>
      </c>
      <c r="C190" s="17" t="s">
        <v>758</v>
      </c>
      <c r="D190" s="17" t="s">
        <v>757</v>
      </c>
      <c r="E190" s="17" t="s">
        <v>668</v>
      </c>
      <c r="F190" s="17" t="s">
        <v>761</v>
      </c>
      <c r="G190" s="15" t="s">
        <v>835</v>
      </c>
      <c r="H190" s="18">
        <v>74173</v>
      </c>
      <c r="I190" s="19">
        <v>720</v>
      </c>
      <c r="J190" s="18">
        <v>59338</v>
      </c>
      <c r="K190" s="19">
        <v>89007.59999999999</v>
      </c>
      <c r="L190" s="18">
        <v>5135</v>
      </c>
      <c r="M190" s="18">
        <v>8607</v>
      </c>
      <c r="N190" s="18">
        <v>11211</v>
      </c>
      <c r="O190" s="18">
        <v>12368</v>
      </c>
      <c r="P190" s="18">
        <v>12295</v>
      </c>
      <c r="Q190" s="18">
        <v>8968</v>
      </c>
      <c r="R190" s="18">
        <v>4918</v>
      </c>
      <c r="S190" s="18">
        <v>2314</v>
      </c>
      <c r="T190" s="18">
        <v>1519</v>
      </c>
      <c r="U190" s="18">
        <v>1519</v>
      </c>
      <c r="V190" s="18">
        <v>1519</v>
      </c>
      <c r="W190" s="18">
        <v>3800</v>
      </c>
    </row>
    <row r="191" spans="1:23" s="22" customFormat="1" ht="30" customHeight="1">
      <c r="A191" s="15" t="s">
        <v>738</v>
      </c>
      <c r="B191" s="17" t="s">
        <v>459</v>
      </c>
      <c r="C191" s="17" t="s">
        <v>759</v>
      </c>
      <c r="D191" s="17" t="s">
        <v>760</v>
      </c>
      <c r="E191" s="17" t="s">
        <v>671</v>
      </c>
      <c r="F191" s="17" t="s">
        <v>754</v>
      </c>
      <c r="G191" s="15" t="s">
        <v>835</v>
      </c>
      <c r="H191" s="18">
        <v>54007</v>
      </c>
      <c r="I191" s="19">
        <v>600</v>
      </c>
      <c r="J191" s="18">
        <v>43206</v>
      </c>
      <c r="K191" s="19">
        <v>64808.399999999994</v>
      </c>
      <c r="L191" s="18">
        <v>3664</v>
      </c>
      <c r="M191" s="18">
        <v>6140</v>
      </c>
      <c r="N191" s="18">
        <v>7998</v>
      </c>
      <c r="O191" s="18">
        <v>8823</v>
      </c>
      <c r="P191" s="18">
        <v>8772</v>
      </c>
      <c r="Q191" s="18">
        <v>6398</v>
      </c>
      <c r="R191" s="18">
        <v>3509</v>
      </c>
      <c r="S191" s="18">
        <v>1651</v>
      </c>
      <c r="T191" s="18">
        <v>1084</v>
      </c>
      <c r="U191" s="18">
        <v>1084</v>
      </c>
      <c r="V191" s="18">
        <v>1084</v>
      </c>
      <c r="W191" s="18">
        <v>3800</v>
      </c>
    </row>
    <row r="192" spans="1:23" s="22" customFormat="1" ht="30" customHeight="1">
      <c r="A192" s="15" t="s">
        <v>738</v>
      </c>
      <c r="B192" s="17" t="s">
        <v>460</v>
      </c>
      <c r="C192" s="17" t="s">
        <v>668</v>
      </c>
      <c r="D192" s="17" t="s">
        <v>761</v>
      </c>
      <c r="E192" s="17" t="s">
        <v>668</v>
      </c>
      <c r="F192" s="17" t="s">
        <v>761</v>
      </c>
      <c r="G192" s="15" t="s">
        <v>835</v>
      </c>
      <c r="H192" s="18">
        <v>29267</v>
      </c>
      <c r="I192" s="19">
        <v>750</v>
      </c>
      <c r="J192" s="18">
        <v>23414</v>
      </c>
      <c r="K192" s="19">
        <v>35120.4</v>
      </c>
      <c r="L192" s="18">
        <v>1858</v>
      </c>
      <c r="M192" s="18">
        <v>3115</v>
      </c>
      <c r="N192" s="18">
        <v>4057</v>
      </c>
      <c r="O192" s="18">
        <v>4473</v>
      </c>
      <c r="P192" s="18">
        <v>4450</v>
      </c>
      <c r="Q192" s="18">
        <v>3246</v>
      </c>
      <c r="R192" s="18">
        <v>1780</v>
      </c>
      <c r="S192" s="18">
        <v>838</v>
      </c>
      <c r="T192" s="18">
        <v>550</v>
      </c>
      <c r="U192" s="18">
        <v>550</v>
      </c>
      <c r="V192" s="18">
        <v>550</v>
      </c>
      <c r="W192" s="18">
        <v>3800</v>
      </c>
    </row>
    <row r="193" spans="1:26" s="22" customFormat="1" ht="30" customHeight="1">
      <c r="A193" s="15" t="s">
        <v>738</v>
      </c>
      <c r="B193" s="17" t="s">
        <v>461</v>
      </c>
      <c r="C193" s="17" t="s">
        <v>762</v>
      </c>
      <c r="D193" s="17" t="s">
        <v>763</v>
      </c>
      <c r="E193" s="17" t="s">
        <v>669</v>
      </c>
      <c r="F193" s="17" t="s">
        <v>670</v>
      </c>
      <c r="G193" s="15" t="s">
        <v>834</v>
      </c>
      <c r="H193" s="18">
        <v>41364</v>
      </c>
      <c r="I193" s="19">
        <v>375</v>
      </c>
      <c r="J193" s="18">
        <v>33091</v>
      </c>
      <c r="K193" s="19">
        <v>49636.799999999996</v>
      </c>
      <c r="L193" s="18">
        <v>2741</v>
      </c>
      <c r="M193" s="18">
        <v>4594</v>
      </c>
      <c r="N193" s="18">
        <v>5984</v>
      </c>
      <c r="O193" s="18">
        <v>6602</v>
      </c>
      <c r="P193" s="18">
        <v>6563</v>
      </c>
      <c r="Q193" s="18">
        <v>4787</v>
      </c>
      <c r="R193" s="18">
        <v>2625</v>
      </c>
      <c r="S193" s="18">
        <v>1235</v>
      </c>
      <c r="T193" s="18">
        <v>811</v>
      </c>
      <c r="U193" s="18">
        <v>811</v>
      </c>
      <c r="V193" s="18">
        <v>811</v>
      </c>
      <c r="W193" s="18">
        <v>3800</v>
      </c>
      <c r="Z193" s="30" t="e">
        <f>#REF!+#REF!+#REF!+#REF!</f>
        <v>#REF!</v>
      </c>
    </row>
    <row r="194" spans="1:26" s="22" customFormat="1" ht="30" customHeight="1">
      <c r="A194" s="15" t="s">
        <v>738</v>
      </c>
      <c r="B194" s="17" t="s">
        <v>499</v>
      </c>
      <c r="C194" s="17" t="s">
        <v>406</v>
      </c>
      <c r="D194" s="17" t="s">
        <v>764</v>
      </c>
      <c r="E194" s="17" t="s">
        <v>406</v>
      </c>
      <c r="F194" s="17" t="s">
        <v>764</v>
      </c>
      <c r="G194" s="15" t="s">
        <v>835</v>
      </c>
      <c r="H194" s="18">
        <v>75672</v>
      </c>
      <c r="I194" s="19">
        <v>1500</v>
      </c>
      <c r="J194" s="18">
        <v>60538</v>
      </c>
      <c r="K194" s="19">
        <v>90806.4</v>
      </c>
      <c r="L194" s="18">
        <v>3796</v>
      </c>
      <c r="M194" s="18">
        <v>7710</v>
      </c>
      <c r="N194" s="18">
        <v>7819</v>
      </c>
      <c r="O194" s="18">
        <v>14304</v>
      </c>
      <c r="P194" s="18">
        <v>10327</v>
      </c>
      <c r="Q194" s="18">
        <v>11584</v>
      </c>
      <c r="R194" s="18">
        <v>9846</v>
      </c>
      <c r="S194" s="18">
        <v>6439</v>
      </c>
      <c r="T194" s="18">
        <v>0</v>
      </c>
      <c r="U194" s="18">
        <v>0</v>
      </c>
      <c r="V194" s="18">
        <v>247</v>
      </c>
      <c r="W194" s="18">
        <v>3600</v>
      </c>
      <c r="Z194" s="30"/>
    </row>
    <row r="195" spans="1:23" s="22" customFormat="1" ht="30" customHeight="1">
      <c r="A195" s="15" t="s">
        <v>738</v>
      </c>
      <c r="B195" s="17" t="s">
        <v>500</v>
      </c>
      <c r="C195" s="17" t="s">
        <v>672</v>
      </c>
      <c r="D195" s="17" t="s">
        <v>673</v>
      </c>
      <c r="E195" s="17" t="s">
        <v>672</v>
      </c>
      <c r="F195" s="17" t="s">
        <v>673</v>
      </c>
      <c r="G195" s="15" t="s">
        <v>835</v>
      </c>
      <c r="H195" s="18">
        <v>130251</v>
      </c>
      <c r="I195" s="19">
        <v>975</v>
      </c>
      <c r="J195" s="18">
        <v>104201</v>
      </c>
      <c r="K195" s="19">
        <v>156301.19999999998</v>
      </c>
      <c r="L195" s="18">
        <v>12752</v>
      </c>
      <c r="M195" s="18">
        <v>11902</v>
      </c>
      <c r="N195" s="18">
        <v>14664</v>
      </c>
      <c r="O195" s="18">
        <v>21959</v>
      </c>
      <c r="P195" s="18">
        <v>18926</v>
      </c>
      <c r="Q195" s="18">
        <v>18208</v>
      </c>
      <c r="R195" s="18">
        <v>13506</v>
      </c>
      <c r="S195" s="18">
        <v>8800</v>
      </c>
      <c r="T195" s="18">
        <v>2398</v>
      </c>
      <c r="U195" s="18">
        <v>0</v>
      </c>
      <c r="V195" s="18">
        <v>1477</v>
      </c>
      <c r="W195" s="18">
        <v>5659</v>
      </c>
    </row>
    <row r="196" spans="1:23" s="22" customFormat="1" ht="30" customHeight="1">
      <c r="A196" s="15" t="s">
        <v>738</v>
      </c>
      <c r="B196" s="17" t="s">
        <v>501</v>
      </c>
      <c r="C196" s="17" t="s">
        <v>765</v>
      </c>
      <c r="D196" s="17" t="s">
        <v>767</v>
      </c>
      <c r="E196" s="17" t="s">
        <v>766</v>
      </c>
      <c r="F196" s="17" t="s">
        <v>767</v>
      </c>
      <c r="G196" s="15" t="s">
        <v>835</v>
      </c>
      <c r="H196" s="18">
        <v>44186</v>
      </c>
      <c r="I196" s="19">
        <v>600</v>
      </c>
      <c r="J196" s="18">
        <v>35349</v>
      </c>
      <c r="K196" s="19">
        <v>53023.2</v>
      </c>
      <c r="L196" s="18">
        <v>367</v>
      </c>
      <c r="M196" s="18">
        <v>3649</v>
      </c>
      <c r="N196" s="18">
        <v>5106</v>
      </c>
      <c r="O196" s="18">
        <v>7330</v>
      </c>
      <c r="P196" s="18">
        <v>8397</v>
      </c>
      <c r="Q196" s="18">
        <v>10239</v>
      </c>
      <c r="R196" s="18">
        <v>4895</v>
      </c>
      <c r="S196" s="18">
        <v>2732</v>
      </c>
      <c r="T196" s="18">
        <v>467</v>
      </c>
      <c r="U196" s="18">
        <v>340</v>
      </c>
      <c r="V196" s="18">
        <v>0</v>
      </c>
      <c r="W196" s="18">
        <v>664</v>
      </c>
    </row>
    <row r="197" spans="1:23" s="22" customFormat="1" ht="30" customHeight="1">
      <c r="A197" s="15" t="s">
        <v>738</v>
      </c>
      <c r="B197" s="17" t="s">
        <v>770</v>
      </c>
      <c r="C197" s="17" t="s">
        <v>406</v>
      </c>
      <c r="D197" s="17" t="s">
        <v>764</v>
      </c>
      <c r="E197" s="17" t="s">
        <v>406</v>
      </c>
      <c r="F197" s="17" t="s">
        <v>764</v>
      </c>
      <c r="G197" s="15" t="s">
        <v>834</v>
      </c>
      <c r="H197" s="18">
        <v>15288</v>
      </c>
      <c r="I197" s="19"/>
      <c r="J197" s="18">
        <v>12230.400000000001</v>
      </c>
      <c r="K197" s="19">
        <v>18345.6</v>
      </c>
      <c r="L197" s="18">
        <v>1274</v>
      </c>
      <c r="M197" s="18">
        <v>1274</v>
      </c>
      <c r="N197" s="18">
        <v>1274</v>
      </c>
      <c r="O197" s="18">
        <v>1274</v>
      </c>
      <c r="P197" s="18">
        <v>1274</v>
      </c>
      <c r="Q197" s="18">
        <v>1274</v>
      </c>
      <c r="R197" s="18">
        <v>1274</v>
      </c>
      <c r="S197" s="18">
        <v>1274</v>
      </c>
      <c r="T197" s="18">
        <v>1274</v>
      </c>
      <c r="U197" s="18">
        <v>1274</v>
      </c>
      <c r="V197" s="18">
        <v>1274</v>
      </c>
      <c r="W197" s="18">
        <v>1274</v>
      </c>
    </row>
    <row r="198" spans="1:23" s="22" customFormat="1" ht="30" customHeight="1">
      <c r="A198" s="15" t="s">
        <v>738</v>
      </c>
      <c r="B198" s="17" t="s">
        <v>771</v>
      </c>
      <c r="C198" s="17" t="s">
        <v>772</v>
      </c>
      <c r="D198" s="17" t="s">
        <v>773</v>
      </c>
      <c r="E198" s="17" t="s">
        <v>406</v>
      </c>
      <c r="F198" s="17" t="s">
        <v>764</v>
      </c>
      <c r="G198" s="15" t="s">
        <v>834</v>
      </c>
      <c r="H198" s="18">
        <v>30228</v>
      </c>
      <c r="I198" s="19"/>
      <c r="J198" s="18">
        <v>24182.4</v>
      </c>
      <c r="K198" s="19">
        <v>36273.6</v>
      </c>
      <c r="L198" s="18">
        <v>1529</v>
      </c>
      <c r="M198" s="18">
        <v>3035</v>
      </c>
      <c r="N198" s="18">
        <v>3919</v>
      </c>
      <c r="O198" s="18">
        <v>5806</v>
      </c>
      <c r="P198" s="18">
        <v>4654</v>
      </c>
      <c r="Q198" s="18">
        <v>4271</v>
      </c>
      <c r="R198" s="18">
        <v>2777</v>
      </c>
      <c r="S198" s="18">
        <v>1022</v>
      </c>
      <c r="T198" s="18">
        <v>586</v>
      </c>
      <c r="U198" s="18">
        <v>748</v>
      </c>
      <c r="V198" s="18">
        <v>750</v>
      </c>
      <c r="W198" s="18">
        <v>1131</v>
      </c>
    </row>
    <row r="199" spans="1:23" s="22" customFormat="1" ht="30" customHeight="1">
      <c r="A199" s="15" t="s">
        <v>738</v>
      </c>
      <c r="B199" s="17" t="s">
        <v>774</v>
      </c>
      <c r="C199" s="17" t="s">
        <v>752</v>
      </c>
      <c r="D199" s="17" t="s">
        <v>753</v>
      </c>
      <c r="E199" s="17" t="s">
        <v>406</v>
      </c>
      <c r="F199" s="17" t="s">
        <v>764</v>
      </c>
      <c r="G199" s="15" t="s">
        <v>834</v>
      </c>
      <c r="H199" s="18">
        <v>12000</v>
      </c>
      <c r="I199" s="19"/>
      <c r="J199" s="18">
        <v>9600</v>
      </c>
      <c r="K199" s="19">
        <v>14400</v>
      </c>
      <c r="L199" s="18">
        <v>607</v>
      </c>
      <c r="M199" s="18">
        <v>1205</v>
      </c>
      <c r="N199" s="18">
        <v>1556</v>
      </c>
      <c r="O199" s="18">
        <v>2305</v>
      </c>
      <c r="P199" s="18">
        <v>1847</v>
      </c>
      <c r="Q199" s="18">
        <v>1696</v>
      </c>
      <c r="R199" s="18">
        <v>1102</v>
      </c>
      <c r="S199" s="18">
        <v>406</v>
      </c>
      <c r="T199" s="18">
        <v>232</v>
      </c>
      <c r="U199" s="18">
        <v>297</v>
      </c>
      <c r="V199" s="18">
        <v>298</v>
      </c>
      <c r="W199" s="18">
        <v>449</v>
      </c>
    </row>
    <row r="200" spans="1:23" s="22" customFormat="1" ht="30" customHeight="1">
      <c r="A200" s="15" t="s">
        <v>738</v>
      </c>
      <c r="B200" s="17" t="s">
        <v>775</v>
      </c>
      <c r="C200" s="17" t="s">
        <v>669</v>
      </c>
      <c r="D200" s="17" t="s">
        <v>670</v>
      </c>
      <c r="E200" s="17" t="s">
        <v>669</v>
      </c>
      <c r="F200" s="17" t="s">
        <v>670</v>
      </c>
      <c r="G200" s="15" t="s">
        <v>834</v>
      </c>
      <c r="H200" s="18">
        <v>23196</v>
      </c>
      <c r="I200" s="19"/>
      <c r="J200" s="18">
        <v>18556.8</v>
      </c>
      <c r="K200" s="19">
        <v>27835.2</v>
      </c>
      <c r="L200" s="18">
        <v>1173</v>
      </c>
      <c r="M200" s="18">
        <v>2329</v>
      </c>
      <c r="N200" s="18">
        <v>3007</v>
      </c>
      <c r="O200" s="18">
        <v>4456</v>
      </c>
      <c r="P200" s="18">
        <v>3571</v>
      </c>
      <c r="Q200" s="18">
        <v>3278</v>
      </c>
      <c r="R200" s="18">
        <v>2131</v>
      </c>
      <c r="S200" s="18">
        <v>785</v>
      </c>
      <c r="T200" s="18">
        <v>449</v>
      </c>
      <c r="U200" s="18">
        <v>574</v>
      </c>
      <c r="V200" s="18">
        <v>576</v>
      </c>
      <c r="W200" s="18">
        <v>867</v>
      </c>
    </row>
    <row r="201" spans="1:23" s="22" customFormat="1" ht="30" customHeight="1">
      <c r="A201" s="15" t="s">
        <v>738</v>
      </c>
      <c r="B201" s="17" t="s">
        <v>776</v>
      </c>
      <c r="C201" s="17" t="s">
        <v>671</v>
      </c>
      <c r="D201" s="17" t="s">
        <v>754</v>
      </c>
      <c r="E201" s="17" t="s">
        <v>671</v>
      </c>
      <c r="F201" s="17" t="s">
        <v>754</v>
      </c>
      <c r="G201" s="15" t="s">
        <v>834</v>
      </c>
      <c r="H201" s="18">
        <v>7728</v>
      </c>
      <c r="I201" s="19"/>
      <c r="J201" s="18">
        <v>6182.400000000001</v>
      </c>
      <c r="K201" s="19">
        <v>9273.6</v>
      </c>
      <c r="L201" s="18">
        <v>644</v>
      </c>
      <c r="M201" s="18">
        <v>644</v>
      </c>
      <c r="N201" s="18">
        <v>644</v>
      </c>
      <c r="O201" s="18">
        <v>644</v>
      </c>
      <c r="P201" s="18">
        <v>644</v>
      </c>
      <c r="Q201" s="18">
        <v>644</v>
      </c>
      <c r="R201" s="18">
        <v>644</v>
      </c>
      <c r="S201" s="18">
        <v>644</v>
      </c>
      <c r="T201" s="18">
        <v>644</v>
      </c>
      <c r="U201" s="18">
        <v>644</v>
      </c>
      <c r="V201" s="18">
        <v>644</v>
      </c>
      <c r="W201" s="18">
        <v>644</v>
      </c>
    </row>
    <row r="202" spans="1:23" s="22" customFormat="1" ht="30" customHeight="1">
      <c r="A202" s="15" t="s">
        <v>738</v>
      </c>
      <c r="B202" s="17" t="s">
        <v>777</v>
      </c>
      <c r="C202" s="17" t="s">
        <v>778</v>
      </c>
      <c r="D202" s="17" t="s">
        <v>779</v>
      </c>
      <c r="E202" s="17" t="s">
        <v>674</v>
      </c>
      <c r="F202" s="17" t="s">
        <v>675</v>
      </c>
      <c r="G202" s="15" t="s">
        <v>834</v>
      </c>
      <c r="H202" s="18">
        <v>33072</v>
      </c>
      <c r="I202" s="19"/>
      <c r="J202" s="18">
        <v>26457.600000000002</v>
      </c>
      <c r="K202" s="19">
        <v>39686.4</v>
      </c>
      <c r="L202" s="18">
        <v>1673</v>
      </c>
      <c r="M202" s="18">
        <v>3320</v>
      </c>
      <c r="N202" s="18">
        <v>4287</v>
      </c>
      <c r="O202" s="18">
        <v>6353</v>
      </c>
      <c r="P202" s="18">
        <v>5092</v>
      </c>
      <c r="Q202" s="18">
        <v>4673</v>
      </c>
      <c r="R202" s="18">
        <v>3038</v>
      </c>
      <c r="S202" s="18">
        <v>1119</v>
      </c>
      <c r="T202" s="18">
        <v>641</v>
      </c>
      <c r="U202" s="18">
        <v>818</v>
      </c>
      <c r="V202" s="18">
        <v>821</v>
      </c>
      <c r="W202" s="18">
        <v>1237</v>
      </c>
    </row>
    <row r="203" spans="1:23" s="22" customFormat="1" ht="30" customHeight="1">
      <c r="A203" s="15" t="s">
        <v>722</v>
      </c>
      <c r="B203" s="17" t="s">
        <v>28</v>
      </c>
      <c r="C203" s="17" t="s">
        <v>26</v>
      </c>
      <c r="D203" s="17" t="s">
        <v>27</v>
      </c>
      <c r="E203" s="17" t="str">
        <f>VLOOKUP(B203,'[1]Műszaki adatlap'!$A$2:$E$255,4,FALSE)</f>
        <v>Somogy Megyei II. Rákóczi Ferenc Gyermekotthon</v>
      </c>
      <c r="F203" s="17" t="str">
        <f>VLOOKUP(B203,'[1]Műszaki adatlap'!$A$2:$E$255,5,FALSE)</f>
        <v>8640 Fonyód-Alsóbélatelep, Báthory u. 14</v>
      </c>
      <c r="G203" s="15" t="s">
        <v>837</v>
      </c>
      <c r="H203" s="18">
        <v>35947</v>
      </c>
      <c r="I203" s="19">
        <v>600</v>
      </c>
      <c r="J203" s="18">
        <v>28758</v>
      </c>
      <c r="K203" s="19">
        <v>43136.4</v>
      </c>
      <c r="L203" s="18">
        <v>2631</v>
      </c>
      <c r="M203" s="18">
        <v>4133</v>
      </c>
      <c r="N203" s="18">
        <v>5321</v>
      </c>
      <c r="O203" s="18">
        <v>5505</v>
      </c>
      <c r="P203" s="18">
        <v>5596</v>
      </c>
      <c r="Q203" s="18">
        <v>4475</v>
      </c>
      <c r="R203" s="18">
        <v>2642</v>
      </c>
      <c r="S203" s="18">
        <v>1464</v>
      </c>
      <c r="T203" s="18">
        <v>1072</v>
      </c>
      <c r="U203" s="18">
        <v>1036</v>
      </c>
      <c r="V203" s="18">
        <v>1036</v>
      </c>
      <c r="W203" s="18">
        <v>1036</v>
      </c>
    </row>
    <row r="204" spans="1:23" s="22" customFormat="1" ht="30" customHeight="1">
      <c r="A204" s="15" t="s">
        <v>722</v>
      </c>
      <c r="B204" s="17" t="s">
        <v>30</v>
      </c>
      <c r="C204" s="17" t="s">
        <v>26</v>
      </c>
      <c r="D204" s="17" t="s">
        <v>29</v>
      </c>
      <c r="E204" s="17" t="str">
        <f>VLOOKUP(B204,'[1]Műszaki adatlap'!$A$2:$E$255,4,FALSE)</f>
        <v>Somogy Megyei II. Rákóczi Ferenc Gyermekotthon</v>
      </c>
      <c r="F204" s="17" t="str">
        <f>VLOOKUP(B204,'[1]Műszaki adatlap'!$A$2:$E$255,5,FALSE)</f>
        <v>8640 Fonyód-Alsóbélatelep, Báthory u. 14</v>
      </c>
      <c r="G204" s="15" t="s">
        <v>837</v>
      </c>
      <c r="H204" s="18">
        <v>38538</v>
      </c>
      <c r="I204" s="19">
        <v>975</v>
      </c>
      <c r="J204" s="18">
        <v>30830</v>
      </c>
      <c r="K204" s="19">
        <v>46245.6</v>
      </c>
      <c r="L204" s="18">
        <v>2671</v>
      </c>
      <c r="M204" s="18">
        <v>4358</v>
      </c>
      <c r="N204" s="18">
        <v>5693</v>
      </c>
      <c r="O204" s="18">
        <v>6185</v>
      </c>
      <c r="P204" s="18">
        <v>6010</v>
      </c>
      <c r="Q204" s="18">
        <v>4534</v>
      </c>
      <c r="R204" s="18">
        <v>2566</v>
      </c>
      <c r="S204" s="18">
        <v>1300</v>
      </c>
      <c r="T204" s="18">
        <v>879</v>
      </c>
      <c r="U204" s="18">
        <v>879</v>
      </c>
      <c r="V204" s="18">
        <v>879</v>
      </c>
      <c r="W204" s="18">
        <v>2584</v>
      </c>
    </row>
    <row r="205" spans="1:23" s="22" customFormat="1" ht="30" customHeight="1">
      <c r="A205" s="15" t="s">
        <v>722</v>
      </c>
      <c r="B205" s="17" t="s">
        <v>41</v>
      </c>
      <c r="C205" s="17" t="s">
        <v>39</v>
      </c>
      <c r="D205" s="17" t="s">
        <v>40</v>
      </c>
      <c r="E205" s="17" t="str">
        <f>VLOOKUP(B205,'[1]Műszaki adatlap'!$A$2:$E$255,4,FALSE)</f>
        <v>Kéthelyi Értelmi Fogyatékosok Otthona</v>
      </c>
      <c r="F205" s="17" t="str">
        <f>VLOOKUP(B205,'[1]Műszaki adatlap'!$A$2:$E$255,5,FALSE)</f>
        <v>8713. Kéthely, Magyari u. 35.</v>
      </c>
      <c r="G205" s="15" t="s">
        <v>837</v>
      </c>
      <c r="H205" s="18">
        <v>75395</v>
      </c>
      <c r="I205" s="19">
        <v>1500</v>
      </c>
      <c r="J205" s="18">
        <v>60316</v>
      </c>
      <c r="K205" s="19">
        <v>90474</v>
      </c>
      <c r="L205" s="18">
        <v>6005</v>
      </c>
      <c r="M205" s="18">
        <v>9300</v>
      </c>
      <c r="N205" s="18">
        <v>13460</v>
      </c>
      <c r="O205" s="18">
        <v>11320</v>
      </c>
      <c r="P205" s="18">
        <v>9130</v>
      </c>
      <c r="Q205" s="18">
        <v>8980</v>
      </c>
      <c r="R205" s="18">
        <v>6940</v>
      </c>
      <c r="S205" s="18">
        <v>3095</v>
      </c>
      <c r="T205" s="18">
        <v>1950</v>
      </c>
      <c r="U205" s="18">
        <v>1530</v>
      </c>
      <c r="V205" s="18">
        <v>1620</v>
      </c>
      <c r="W205" s="18">
        <v>2065</v>
      </c>
    </row>
    <row r="206" spans="1:23" s="22" customFormat="1" ht="30" customHeight="1">
      <c r="A206" s="15" t="s">
        <v>722</v>
      </c>
      <c r="B206" s="17" t="s">
        <v>299</v>
      </c>
      <c r="C206" s="17" t="s">
        <v>297</v>
      </c>
      <c r="D206" s="17" t="s">
        <v>298</v>
      </c>
      <c r="E206" s="17" t="str">
        <f>VLOOKUP(B206,'[1]Műszaki adatlap'!$A$2:$E$255,4,FALSE)</f>
        <v>Somogy Megyei Gondviselés Szociális Otthon</v>
      </c>
      <c r="F206" s="17" t="str">
        <f>VLOOKUP(B206,'[1]Műszaki adatlap'!$A$2:$E$255,5,FALSE)</f>
        <v>7562. Segesd, Kossuth Lajos u.1.</v>
      </c>
      <c r="G206" s="15" t="s">
        <v>837</v>
      </c>
      <c r="H206" s="18">
        <v>87019</v>
      </c>
      <c r="I206" s="19">
        <v>864</v>
      </c>
      <c r="J206" s="18">
        <v>69615.2</v>
      </c>
      <c r="K206" s="19">
        <v>104422.8</v>
      </c>
      <c r="L206" s="18">
        <v>6254</v>
      </c>
      <c r="M206" s="18">
        <v>11836</v>
      </c>
      <c r="N206" s="18">
        <v>9623</v>
      </c>
      <c r="O206" s="18">
        <v>10223</v>
      </c>
      <c r="P206" s="18">
        <v>10225</v>
      </c>
      <c r="Q206" s="18">
        <v>10500</v>
      </c>
      <c r="R206" s="18">
        <v>9618</v>
      </c>
      <c r="S206" s="18">
        <v>4657</v>
      </c>
      <c r="T206" s="18">
        <v>2515</v>
      </c>
      <c r="U206" s="18">
        <v>1552</v>
      </c>
      <c r="V206" s="18">
        <v>2585</v>
      </c>
      <c r="W206" s="18">
        <v>7431</v>
      </c>
    </row>
    <row r="207" spans="1:23" s="22" customFormat="1" ht="30" customHeight="1">
      <c r="A207" s="15" t="s">
        <v>722</v>
      </c>
      <c r="B207" s="17" t="s">
        <v>301</v>
      </c>
      <c r="C207" s="17" t="s">
        <v>297</v>
      </c>
      <c r="D207" s="17" t="s">
        <v>300</v>
      </c>
      <c r="E207" s="17" t="str">
        <f>VLOOKUP(B207,'[1]Műszaki adatlap'!$A$2:$E$255,4,FALSE)</f>
        <v>Somogy Megyei Gondviselés Szociális Otthon</v>
      </c>
      <c r="F207" s="17" t="str">
        <f>VLOOKUP(B207,'[1]Műszaki adatlap'!$A$2:$E$255,5,FALSE)</f>
        <v>7562. Segesd, Kossuth Lajos u.1.</v>
      </c>
      <c r="G207" s="15" t="s">
        <v>837</v>
      </c>
      <c r="H207" s="18">
        <v>40782</v>
      </c>
      <c r="I207" s="19">
        <v>375</v>
      </c>
      <c r="J207" s="18">
        <v>32626</v>
      </c>
      <c r="K207" s="19">
        <v>48938.4</v>
      </c>
      <c r="L207" s="18">
        <v>2837</v>
      </c>
      <c r="M207" s="18">
        <v>4173</v>
      </c>
      <c r="N207" s="18">
        <v>5232</v>
      </c>
      <c r="O207" s="18">
        <v>5945</v>
      </c>
      <c r="P207" s="18">
        <v>6495</v>
      </c>
      <c r="Q207" s="18">
        <v>5077</v>
      </c>
      <c r="R207" s="18">
        <v>3186</v>
      </c>
      <c r="S207" s="18">
        <v>1969</v>
      </c>
      <c r="T207" s="18">
        <v>1564</v>
      </c>
      <c r="U207" s="18">
        <v>1416</v>
      </c>
      <c r="V207" s="18">
        <v>1416</v>
      </c>
      <c r="W207" s="18">
        <v>1472</v>
      </c>
    </row>
    <row r="208" spans="1:23" s="22" customFormat="1" ht="30" customHeight="1">
      <c r="A208" s="15" t="s">
        <v>722</v>
      </c>
      <c r="B208" s="17" t="s">
        <v>304</v>
      </c>
      <c r="C208" s="17" t="s">
        <v>302</v>
      </c>
      <c r="D208" s="17" t="s">
        <v>303</v>
      </c>
      <c r="E208" s="17" t="str">
        <f>VLOOKUP(B208,'[1]Műszaki adatlap'!$A$2:$E$255,4,FALSE)</f>
        <v>Somogy Megyei Szeretet Szociális Otthon</v>
      </c>
      <c r="F208" s="17" t="str">
        <f>VLOOKUP(B208,'[1]Műszaki adatlap'!$A$2:$E$255,5,FALSE)</f>
        <v>7516. Berzence, Szabadság Tér 17.</v>
      </c>
      <c r="G208" s="15" t="s">
        <v>837</v>
      </c>
      <c r="H208" s="18">
        <v>0</v>
      </c>
      <c r="I208" s="19">
        <v>600</v>
      </c>
      <c r="J208" s="18">
        <v>0</v>
      </c>
      <c r="K208" s="19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</row>
    <row r="209" spans="1:23" s="22" customFormat="1" ht="30" customHeight="1">
      <c r="A209" s="15" t="s">
        <v>722</v>
      </c>
      <c r="B209" s="17" t="s">
        <v>306</v>
      </c>
      <c r="C209" s="17" t="s">
        <v>302</v>
      </c>
      <c r="D209" s="17" t="s">
        <v>305</v>
      </c>
      <c r="E209" s="17" t="str">
        <f>VLOOKUP(B209,'[1]Műszaki adatlap'!$A$2:$E$255,4,FALSE)</f>
        <v>Somogy Megyei Szeretet Szociális Otthon</v>
      </c>
      <c r="F209" s="17" t="str">
        <f>VLOOKUP(B209,'[1]Műszaki adatlap'!$A$2:$E$255,5,FALSE)</f>
        <v>7516. Berzence, Szabadság Tér 17.</v>
      </c>
      <c r="G209" s="15" t="s">
        <v>837</v>
      </c>
      <c r="H209" s="18">
        <v>50500</v>
      </c>
      <c r="I209" s="19">
        <v>375</v>
      </c>
      <c r="J209" s="18">
        <v>40400</v>
      </c>
      <c r="K209" s="19">
        <v>60600</v>
      </c>
      <c r="L209" s="18">
        <v>5500</v>
      </c>
      <c r="M209" s="18">
        <v>7000</v>
      </c>
      <c r="N209" s="18">
        <v>8000</v>
      </c>
      <c r="O209" s="18">
        <v>8000</v>
      </c>
      <c r="P209" s="18">
        <v>6500</v>
      </c>
      <c r="Q209" s="18">
        <v>5000</v>
      </c>
      <c r="R209" s="18">
        <v>2800</v>
      </c>
      <c r="S209" s="18">
        <v>1600</v>
      </c>
      <c r="T209" s="18">
        <v>1100</v>
      </c>
      <c r="U209" s="18">
        <v>1100</v>
      </c>
      <c r="V209" s="18">
        <v>1600</v>
      </c>
      <c r="W209" s="18">
        <v>2300</v>
      </c>
    </row>
    <row r="210" spans="1:23" s="22" customFormat="1" ht="30" customHeight="1">
      <c r="A210" s="15" t="s">
        <v>722</v>
      </c>
      <c r="B210" s="17" t="s">
        <v>828</v>
      </c>
      <c r="C210" s="17" t="s">
        <v>302</v>
      </c>
      <c r="D210" s="17" t="s">
        <v>829</v>
      </c>
      <c r="E210" s="17" t="s">
        <v>703</v>
      </c>
      <c r="F210" s="17" t="s">
        <v>704</v>
      </c>
      <c r="G210" s="15" t="s">
        <v>837</v>
      </c>
      <c r="H210" s="18">
        <v>38900</v>
      </c>
      <c r="I210" s="19">
        <v>375</v>
      </c>
      <c r="J210" s="18">
        <v>31120</v>
      </c>
      <c r="K210" s="19">
        <v>46680</v>
      </c>
      <c r="L210" s="18">
        <v>4000</v>
      </c>
      <c r="M210" s="18">
        <v>5000</v>
      </c>
      <c r="N210" s="18">
        <v>6000</v>
      </c>
      <c r="O210" s="18">
        <v>6000</v>
      </c>
      <c r="P210" s="18">
        <v>5000</v>
      </c>
      <c r="Q210" s="18">
        <v>4000</v>
      </c>
      <c r="R210" s="18">
        <v>2500</v>
      </c>
      <c r="S210" s="18">
        <v>1400</v>
      </c>
      <c r="T210" s="18">
        <v>900</v>
      </c>
      <c r="U210" s="18">
        <v>800</v>
      </c>
      <c r="V210" s="18">
        <v>1200</v>
      </c>
      <c r="W210" s="18">
        <v>2100</v>
      </c>
    </row>
    <row r="211" spans="1:23" s="22" customFormat="1" ht="30" customHeight="1">
      <c r="A211" s="15" t="s">
        <v>722</v>
      </c>
      <c r="B211" s="17" t="s">
        <v>308</v>
      </c>
      <c r="C211" s="17" t="s">
        <v>302</v>
      </c>
      <c r="D211" s="17" t="s">
        <v>307</v>
      </c>
      <c r="E211" s="17" t="str">
        <f>VLOOKUP(B211,'[1]Műszaki adatlap'!$A$2:$E$255,4,FALSE)</f>
        <v>Somogy Megyei Szeretet Szociális Otthon</v>
      </c>
      <c r="F211" s="17" t="str">
        <f>VLOOKUP(B211,'[1]Műszaki adatlap'!$A$2:$E$255,5,FALSE)</f>
        <v>7516. Berzence, Szabadság Tér 17.</v>
      </c>
      <c r="G211" s="15" t="s">
        <v>837</v>
      </c>
      <c r="H211" s="18">
        <v>111700</v>
      </c>
      <c r="I211" s="19">
        <v>900</v>
      </c>
      <c r="J211" s="18">
        <v>89360</v>
      </c>
      <c r="K211" s="19">
        <v>134040</v>
      </c>
      <c r="L211" s="18">
        <v>8500</v>
      </c>
      <c r="M211" s="18">
        <v>12000</v>
      </c>
      <c r="N211" s="18">
        <v>16500</v>
      </c>
      <c r="O211" s="18">
        <v>20000</v>
      </c>
      <c r="P211" s="18">
        <v>18000</v>
      </c>
      <c r="Q211" s="18">
        <v>14000</v>
      </c>
      <c r="R211" s="18">
        <v>8000</v>
      </c>
      <c r="S211" s="18">
        <v>4100</v>
      </c>
      <c r="T211" s="18">
        <v>2700</v>
      </c>
      <c r="U211" s="18">
        <v>2200</v>
      </c>
      <c r="V211" s="18">
        <v>2500</v>
      </c>
      <c r="W211" s="18">
        <v>3200</v>
      </c>
    </row>
    <row r="212" spans="1:23" s="22" customFormat="1" ht="30" customHeight="1">
      <c r="A212" s="15" t="s">
        <v>722</v>
      </c>
      <c r="B212" s="17" t="s">
        <v>313</v>
      </c>
      <c r="C212" s="17" t="s">
        <v>311</v>
      </c>
      <c r="D212" s="17" t="s">
        <v>312</v>
      </c>
      <c r="E212" s="17" t="str">
        <f>VLOOKUP(B212,'[1]Műszaki adatlap'!$A$2:$E$255,4,FALSE)</f>
        <v>Somogy Megyei Gyermekvédelmi Központ, Óvoda, Általános Iskola és Területi Gyermekvédelmi Szakszolgálat</v>
      </c>
      <c r="F212" s="17" t="str">
        <f>VLOOKUP(B212,'[1]Műszaki adatlap'!$A$2:$E$255,5,FALSE)</f>
        <v>8700. Marcali, Berzsenyi u. 114.</v>
      </c>
      <c r="G212" s="15" t="s">
        <v>837</v>
      </c>
      <c r="H212" s="18">
        <v>33005</v>
      </c>
      <c r="I212" s="19">
        <v>435</v>
      </c>
      <c r="J212" s="18">
        <v>26404</v>
      </c>
      <c r="K212" s="19">
        <v>39606</v>
      </c>
      <c r="L212" s="18">
        <v>2779</v>
      </c>
      <c r="M212" s="18">
        <v>3484</v>
      </c>
      <c r="N212" s="18">
        <v>4551</v>
      </c>
      <c r="O212" s="18">
        <v>5635</v>
      </c>
      <c r="P212" s="18">
        <v>5040</v>
      </c>
      <c r="Q212" s="18">
        <v>4231</v>
      </c>
      <c r="R212" s="18">
        <v>2051</v>
      </c>
      <c r="S212" s="18">
        <v>2369</v>
      </c>
      <c r="T212" s="18">
        <v>702</v>
      </c>
      <c r="U212" s="18">
        <v>702</v>
      </c>
      <c r="V212" s="18">
        <v>702</v>
      </c>
      <c r="W212" s="18">
        <v>759</v>
      </c>
    </row>
    <row r="213" spans="1:23" s="22" customFormat="1" ht="30" customHeight="1">
      <c r="A213" s="15" t="s">
        <v>722</v>
      </c>
      <c r="B213" s="17" t="s">
        <v>315</v>
      </c>
      <c r="C213" s="17" t="s">
        <v>311</v>
      </c>
      <c r="D213" s="17" t="s">
        <v>314</v>
      </c>
      <c r="E213" s="17" t="str">
        <f>VLOOKUP(B213,'[1]Műszaki adatlap'!$A$2:$E$255,4,FALSE)</f>
        <v>Somogy Megyei Gyermekvédelmi Központ, Óvoda, Általános Iskola és Területi Gyermekvédelmi Szakszolgálat</v>
      </c>
      <c r="F213" s="17" t="str">
        <f>VLOOKUP(B213,'[1]Műszaki adatlap'!$A$2:$E$255,5,FALSE)</f>
        <v>8700. Marcali, Berzsenyi u. 114.</v>
      </c>
      <c r="G213" s="15" t="s">
        <v>837</v>
      </c>
      <c r="H213" s="18">
        <v>31710</v>
      </c>
      <c r="I213" s="19">
        <v>600</v>
      </c>
      <c r="J213" s="18">
        <v>25368</v>
      </c>
      <c r="K213" s="19">
        <v>38052</v>
      </c>
      <c r="L213" s="18">
        <v>3420</v>
      </c>
      <c r="M213" s="18">
        <v>3914</v>
      </c>
      <c r="N213" s="18">
        <v>6678</v>
      </c>
      <c r="O213" s="18">
        <v>5960</v>
      </c>
      <c r="P213" s="18">
        <v>4948</v>
      </c>
      <c r="Q213" s="18">
        <v>4611</v>
      </c>
      <c r="R213" s="18">
        <v>1403</v>
      </c>
      <c r="S213" s="18">
        <v>735</v>
      </c>
      <c r="T213" s="18">
        <v>12</v>
      </c>
      <c r="U213" s="18">
        <v>7</v>
      </c>
      <c r="V213" s="18">
        <v>10</v>
      </c>
      <c r="W213" s="18">
        <v>12</v>
      </c>
    </row>
    <row r="214" spans="1:23" s="22" customFormat="1" ht="30" customHeight="1">
      <c r="A214" s="15" t="s">
        <v>722</v>
      </c>
      <c r="B214" s="17" t="s">
        <v>317</v>
      </c>
      <c r="C214" s="17" t="s">
        <v>311</v>
      </c>
      <c r="D214" s="17" t="s">
        <v>316</v>
      </c>
      <c r="E214" s="17" t="str">
        <f>VLOOKUP(B214,'[1]Műszaki adatlap'!$A$2:$E$255,4,FALSE)</f>
        <v>Somogy Megyei Gyermekvédelmi Központ, Óvoda, Általános Iskola és Területi Gyermekvédelmi Szakszolgálat</v>
      </c>
      <c r="F214" s="17" t="str">
        <f>VLOOKUP(B214,'[1]Műszaki adatlap'!$A$2:$E$255,5,FALSE)</f>
        <v>8700. Marcali, Berzsenyi u. 114.</v>
      </c>
      <c r="G214" s="15" t="s">
        <v>837</v>
      </c>
      <c r="H214" s="18">
        <v>40323</v>
      </c>
      <c r="I214" s="19">
        <v>500</v>
      </c>
      <c r="J214" s="18">
        <v>32258.4</v>
      </c>
      <c r="K214" s="19">
        <v>48387.6</v>
      </c>
      <c r="L214" s="18">
        <v>4183</v>
      </c>
      <c r="M214" s="18">
        <v>5115</v>
      </c>
      <c r="N214" s="18">
        <v>5948</v>
      </c>
      <c r="O214" s="18">
        <v>7632</v>
      </c>
      <c r="P214" s="18">
        <v>5814</v>
      </c>
      <c r="Q214" s="18">
        <v>4524</v>
      </c>
      <c r="R214" s="18">
        <v>2447</v>
      </c>
      <c r="S214" s="18">
        <v>1120</v>
      </c>
      <c r="T214" s="18">
        <v>882</v>
      </c>
      <c r="U214" s="18">
        <v>665</v>
      </c>
      <c r="V214" s="18">
        <v>837</v>
      </c>
      <c r="W214" s="18">
        <v>1156</v>
      </c>
    </row>
    <row r="215" spans="1:23" s="22" customFormat="1" ht="30" customHeight="1">
      <c r="A215" s="15" t="s">
        <v>722</v>
      </c>
      <c r="B215" s="17" t="s">
        <v>319</v>
      </c>
      <c r="C215" s="17" t="s">
        <v>311</v>
      </c>
      <c r="D215" s="17" t="s">
        <v>318</v>
      </c>
      <c r="E215" s="17" t="str">
        <f>VLOOKUP(B215,'[1]Műszaki adatlap'!$A$2:$E$255,4,FALSE)</f>
        <v>Somogy Megyei Gyermekvédelmi Központ, Óvoda, Általános Iskola és Területi Gyermekvédelmi Szakszolgálat</v>
      </c>
      <c r="F215" s="17" t="str">
        <f>VLOOKUP(B215,'[1]Műszaki adatlap'!$A$2:$E$255,5,FALSE)</f>
        <v>8700. Marcali, Berzsenyi u. 114.</v>
      </c>
      <c r="G215" s="15" t="s">
        <v>837</v>
      </c>
      <c r="H215" s="18">
        <v>35588</v>
      </c>
      <c r="I215" s="19">
        <v>375</v>
      </c>
      <c r="J215" s="18">
        <v>28470.4</v>
      </c>
      <c r="K215" s="19">
        <v>42705.6</v>
      </c>
      <c r="L215" s="18">
        <v>2797</v>
      </c>
      <c r="M215" s="18">
        <v>4634</v>
      </c>
      <c r="N215" s="18">
        <v>6366</v>
      </c>
      <c r="O215" s="18">
        <v>7689</v>
      </c>
      <c r="P215" s="18">
        <v>5268</v>
      </c>
      <c r="Q215" s="18">
        <v>4878</v>
      </c>
      <c r="R215" s="18">
        <v>2445</v>
      </c>
      <c r="S215" s="18">
        <v>1168</v>
      </c>
      <c r="T215" s="18">
        <v>80</v>
      </c>
      <c r="U215" s="18">
        <v>37</v>
      </c>
      <c r="V215" s="18">
        <v>36</v>
      </c>
      <c r="W215" s="18">
        <v>190</v>
      </c>
    </row>
    <row r="216" spans="1:23" s="22" customFormat="1" ht="30" customHeight="1">
      <c r="A216" s="15" t="s">
        <v>722</v>
      </c>
      <c r="B216" s="17" t="s">
        <v>322</v>
      </c>
      <c r="C216" s="17" t="s">
        <v>320</v>
      </c>
      <c r="D216" s="17" t="s">
        <v>321</v>
      </c>
      <c r="E216" s="17" t="str">
        <f>VLOOKUP(B216,'[1]Műszaki adatlap'!$A$2:$E$255,4,FALSE)</f>
        <v>Somogy Megyei Dr. Takács Imre Szociális Otthon</v>
      </c>
      <c r="F216" s="17" t="str">
        <f>VLOOKUP(B216,'[1]Műszaki adatlap'!$A$2:$E$255,5,FALSE)</f>
        <v>8660. Tab, Kossuth L. u. 107.</v>
      </c>
      <c r="G216" s="15" t="s">
        <v>837</v>
      </c>
      <c r="H216" s="18">
        <v>46271</v>
      </c>
      <c r="I216" s="19">
        <v>1035</v>
      </c>
      <c r="J216" s="18">
        <v>37016.8</v>
      </c>
      <c r="K216" s="19">
        <v>55525.2</v>
      </c>
      <c r="L216" s="18">
        <v>2855</v>
      </c>
      <c r="M216" s="18">
        <v>5489</v>
      </c>
      <c r="N216" s="18">
        <v>5704</v>
      </c>
      <c r="O216" s="18">
        <v>5824</v>
      </c>
      <c r="P216" s="18">
        <v>4997</v>
      </c>
      <c r="Q216" s="18">
        <v>5459</v>
      </c>
      <c r="R216" s="18">
        <v>4950</v>
      </c>
      <c r="S216" s="18">
        <v>4720</v>
      </c>
      <c r="T216" s="18">
        <v>2053</v>
      </c>
      <c r="U216" s="18">
        <v>1547</v>
      </c>
      <c r="V216" s="18">
        <v>1449</v>
      </c>
      <c r="W216" s="18">
        <v>1224</v>
      </c>
    </row>
    <row r="217" spans="1:23" s="22" customFormat="1" ht="30" customHeight="1">
      <c r="A217" s="15" t="s">
        <v>722</v>
      </c>
      <c r="B217" s="17" t="s">
        <v>324</v>
      </c>
      <c r="C217" s="17" t="s">
        <v>320</v>
      </c>
      <c r="D217" s="17" t="s">
        <v>323</v>
      </c>
      <c r="E217" s="17" t="str">
        <f>VLOOKUP(B217,'[1]Műszaki adatlap'!$A$2:$E$255,4,FALSE)</f>
        <v>Somogy Megyei Dr. Takács Imre Szociális Otthon</v>
      </c>
      <c r="F217" s="17" t="str">
        <f>VLOOKUP(B217,'[1]Műszaki adatlap'!$A$2:$E$255,5,FALSE)</f>
        <v>8660. Tab, Kossuth L. u. 107.</v>
      </c>
      <c r="G217" s="15" t="s">
        <v>837</v>
      </c>
      <c r="H217" s="18">
        <v>70504</v>
      </c>
      <c r="I217" s="19">
        <v>690</v>
      </c>
      <c r="J217" s="18">
        <v>56403.200000000004</v>
      </c>
      <c r="K217" s="19">
        <v>84604.8</v>
      </c>
      <c r="L217" s="18">
        <v>5968</v>
      </c>
      <c r="M217" s="18">
        <v>9125</v>
      </c>
      <c r="N217" s="18">
        <v>10699</v>
      </c>
      <c r="O217" s="18">
        <v>11113</v>
      </c>
      <c r="P217" s="18">
        <v>6690</v>
      </c>
      <c r="Q217" s="18">
        <v>8766</v>
      </c>
      <c r="R217" s="18">
        <v>5084</v>
      </c>
      <c r="S217" s="18">
        <v>4957</v>
      </c>
      <c r="T217" s="18">
        <v>2388</v>
      </c>
      <c r="U217" s="18">
        <v>1826</v>
      </c>
      <c r="V217" s="18">
        <v>1972</v>
      </c>
      <c r="W217" s="18">
        <v>1916</v>
      </c>
    </row>
    <row r="218" spans="1:23" s="22" customFormat="1" ht="30" customHeight="1">
      <c r="A218" s="15" t="s">
        <v>722</v>
      </c>
      <c r="B218" s="17" t="s">
        <v>310</v>
      </c>
      <c r="C218" s="17" t="s">
        <v>302</v>
      </c>
      <c r="D218" s="17" t="s">
        <v>309</v>
      </c>
      <c r="E218" s="17" t="s">
        <v>703</v>
      </c>
      <c r="F218" s="17" t="s">
        <v>704</v>
      </c>
      <c r="G218" s="15">
        <v>0</v>
      </c>
      <c r="H218" s="18">
        <v>63500</v>
      </c>
      <c r="I218" s="19"/>
      <c r="J218" s="18">
        <v>50800</v>
      </c>
      <c r="K218" s="19">
        <v>76200</v>
      </c>
      <c r="L218" s="18">
        <v>5500</v>
      </c>
      <c r="M218" s="18">
        <v>8400</v>
      </c>
      <c r="N218" s="18">
        <v>10000</v>
      </c>
      <c r="O218" s="18">
        <v>10000</v>
      </c>
      <c r="P218" s="18">
        <v>8000</v>
      </c>
      <c r="Q218" s="18">
        <v>6500</v>
      </c>
      <c r="R218" s="18">
        <v>4500</v>
      </c>
      <c r="S218" s="18">
        <v>2000</v>
      </c>
      <c r="T218" s="18">
        <v>1800</v>
      </c>
      <c r="U218" s="18">
        <v>1700</v>
      </c>
      <c r="V218" s="18">
        <v>1900</v>
      </c>
      <c r="W218" s="18">
        <v>3200</v>
      </c>
    </row>
    <row r="219" spans="1:23" s="22" customFormat="1" ht="30" customHeight="1">
      <c r="A219" s="15" t="s">
        <v>722</v>
      </c>
      <c r="B219" s="17" t="s">
        <v>605</v>
      </c>
      <c r="C219" s="17" t="s">
        <v>0</v>
      </c>
      <c r="D219" s="17" t="s">
        <v>604</v>
      </c>
      <c r="E219" s="17" t="s">
        <v>687</v>
      </c>
      <c r="F219" s="17" t="s">
        <v>688</v>
      </c>
      <c r="G219" s="15" t="s">
        <v>837</v>
      </c>
      <c r="H219" s="18">
        <v>12693.750000000002</v>
      </c>
      <c r="I219" s="19"/>
      <c r="J219" s="18">
        <v>10155</v>
      </c>
      <c r="K219" s="19">
        <v>15232.500000000002</v>
      </c>
      <c r="L219" s="18">
        <v>1000.2674999999999</v>
      </c>
      <c r="M219" s="18">
        <v>1482.63</v>
      </c>
      <c r="N219" s="18">
        <v>1873.5975</v>
      </c>
      <c r="O219" s="18">
        <v>2018.30625</v>
      </c>
      <c r="P219" s="18">
        <v>1943.4131250000003</v>
      </c>
      <c r="Q219" s="18">
        <v>1478.821875</v>
      </c>
      <c r="R219" s="18">
        <v>870.7912499999999</v>
      </c>
      <c r="S219" s="18">
        <v>456.97499999999997</v>
      </c>
      <c r="T219" s="18">
        <v>324.96000000000004</v>
      </c>
      <c r="U219" s="18">
        <v>347.80875000000003</v>
      </c>
      <c r="V219" s="18">
        <v>357.96375</v>
      </c>
      <c r="W219" s="18">
        <v>538.215</v>
      </c>
    </row>
    <row r="220" spans="1:23" s="22" customFormat="1" ht="30" customHeight="1">
      <c r="A220" s="15" t="s">
        <v>739</v>
      </c>
      <c r="B220" s="17" t="s">
        <v>354</v>
      </c>
      <c r="C220" s="17" t="s">
        <v>352</v>
      </c>
      <c r="D220" s="17" t="s">
        <v>353</v>
      </c>
      <c r="E220" s="17" t="s">
        <v>612</v>
      </c>
      <c r="F220" s="17" t="s">
        <v>613</v>
      </c>
      <c r="G220" s="15" t="s">
        <v>835</v>
      </c>
      <c r="H220" s="18">
        <v>122786</v>
      </c>
      <c r="I220" s="19">
        <v>874</v>
      </c>
      <c r="J220" s="18">
        <v>98229</v>
      </c>
      <c r="K220" s="19">
        <v>147343.19999999998</v>
      </c>
      <c r="L220" s="18">
        <v>12629</v>
      </c>
      <c r="M220" s="18">
        <v>13532</v>
      </c>
      <c r="N220" s="18">
        <v>17679</v>
      </c>
      <c r="O220" s="18">
        <v>19207</v>
      </c>
      <c r="P220" s="18">
        <v>18661</v>
      </c>
      <c r="Q220" s="18">
        <v>14078</v>
      </c>
      <c r="R220" s="18">
        <v>7966</v>
      </c>
      <c r="S220" s="18">
        <v>4038</v>
      </c>
      <c r="T220" s="18">
        <v>2728</v>
      </c>
      <c r="U220" s="18">
        <v>2728</v>
      </c>
      <c r="V220" s="18">
        <v>2728</v>
      </c>
      <c r="W220" s="18">
        <v>6812</v>
      </c>
    </row>
    <row r="221" spans="1:23" s="22" customFormat="1" ht="30" customHeight="1">
      <c r="A221" s="15" t="s">
        <v>739</v>
      </c>
      <c r="B221" s="17" t="s">
        <v>356</v>
      </c>
      <c r="C221" s="17" t="s">
        <v>612</v>
      </c>
      <c r="D221" s="17" t="s">
        <v>355</v>
      </c>
      <c r="E221" s="17" t="s">
        <v>612</v>
      </c>
      <c r="F221" s="17" t="s">
        <v>613</v>
      </c>
      <c r="G221" s="15" t="s">
        <v>835</v>
      </c>
      <c r="H221" s="18">
        <v>28236</v>
      </c>
      <c r="I221" s="19">
        <v>187</v>
      </c>
      <c r="J221" s="18">
        <v>22589</v>
      </c>
      <c r="K221" s="19">
        <v>33883.2</v>
      </c>
      <c r="L221" s="18">
        <v>2133</v>
      </c>
      <c r="M221" s="18">
        <v>3323</v>
      </c>
      <c r="N221" s="18">
        <v>4341</v>
      </c>
      <c r="O221" s="18">
        <v>4717</v>
      </c>
      <c r="P221" s="18">
        <v>4583</v>
      </c>
      <c r="Q221" s="18">
        <v>3457</v>
      </c>
      <c r="R221" s="18">
        <v>1956</v>
      </c>
      <c r="S221" s="18">
        <v>992</v>
      </c>
      <c r="T221" s="18">
        <v>670</v>
      </c>
      <c r="U221" s="18">
        <v>670</v>
      </c>
      <c r="V221" s="18">
        <v>670</v>
      </c>
      <c r="W221" s="18">
        <v>724</v>
      </c>
    </row>
    <row r="222" spans="1:23" s="22" customFormat="1" ht="30" customHeight="1">
      <c r="A222" s="15" t="s">
        <v>739</v>
      </c>
      <c r="B222" s="17" t="s">
        <v>359</v>
      </c>
      <c r="C222" s="17" t="s">
        <v>357</v>
      </c>
      <c r="D222" s="17" t="s">
        <v>358</v>
      </c>
      <c r="E222" s="17" t="s">
        <v>666</v>
      </c>
      <c r="F222" s="17" t="s">
        <v>667</v>
      </c>
      <c r="G222" s="15" t="s">
        <v>835</v>
      </c>
      <c r="H222" s="18">
        <v>56725</v>
      </c>
      <c r="I222" s="19">
        <v>380</v>
      </c>
      <c r="J222" s="18">
        <v>45380</v>
      </c>
      <c r="K222" s="19">
        <v>68070</v>
      </c>
      <c r="L222" s="18">
        <v>3915</v>
      </c>
      <c r="M222" s="18">
        <v>6388</v>
      </c>
      <c r="N222" s="18">
        <v>8346</v>
      </c>
      <c r="O222" s="18">
        <v>9067</v>
      </c>
      <c r="P222" s="18">
        <v>8810</v>
      </c>
      <c r="Q222" s="18">
        <v>6646</v>
      </c>
      <c r="R222" s="18">
        <v>3761</v>
      </c>
      <c r="S222" s="18">
        <v>1906</v>
      </c>
      <c r="T222" s="18">
        <v>1288</v>
      </c>
      <c r="U222" s="18">
        <v>1288</v>
      </c>
      <c r="V222" s="18">
        <v>1288</v>
      </c>
      <c r="W222" s="18">
        <v>4022</v>
      </c>
    </row>
    <row r="223" spans="1:23" s="22" customFormat="1" ht="30" customHeight="1">
      <c r="A223" s="15" t="s">
        <v>739</v>
      </c>
      <c r="B223" s="17" t="s">
        <v>362</v>
      </c>
      <c r="C223" s="17" t="s">
        <v>360</v>
      </c>
      <c r="D223" s="17" t="s">
        <v>361</v>
      </c>
      <c r="E223" s="17" t="s">
        <v>666</v>
      </c>
      <c r="F223" s="17" t="s">
        <v>667</v>
      </c>
      <c r="G223" s="15" t="s">
        <v>835</v>
      </c>
      <c r="H223" s="18">
        <v>132542</v>
      </c>
      <c r="I223" s="19">
        <v>790</v>
      </c>
      <c r="J223" s="18">
        <v>106034</v>
      </c>
      <c r="K223" s="19">
        <v>159050.4</v>
      </c>
      <c r="L223" s="18">
        <v>10429</v>
      </c>
      <c r="M223" s="18">
        <v>14412</v>
      </c>
      <c r="N223" s="18">
        <v>18828</v>
      </c>
      <c r="O223" s="18">
        <v>20700</v>
      </c>
      <c r="P223" s="18">
        <v>20113</v>
      </c>
      <c r="Q223" s="18">
        <v>15173</v>
      </c>
      <c r="R223" s="18">
        <v>8586</v>
      </c>
      <c r="S223" s="18">
        <v>4352</v>
      </c>
      <c r="T223" s="18">
        <v>2941</v>
      </c>
      <c r="U223" s="18">
        <v>2941</v>
      </c>
      <c r="V223" s="18">
        <v>2941</v>
      </c>
      <c r="W223" s="18">
        <v>11126</v>
      </c>
    </row>
    <row r="224" spans="1:23" s="22" customFormat="1" ht="30" customHeight="1">
      <c r="A224" s="15" t="s">
        <v>739</v>
      </c>
      <c r="B224" s="17" t="s">
        <v>365</v>
      </c>
      <c r="C224" s="17" t="s">
        <v>363</v>
      </c>
      <c r="D224" s="17" t="s">
        <v>364</v>
      </c>
      <c r="E224" s="17" t="s">
        <v>664</v>
      </c>
      <c r="F224" s="17" t="s">
        <v>665</v>
      </c>
      <c r="G224" s="15" t="s">
        <v>835</v>
      </c>
      <c r="H224" s="18">
        <v>40919</v>
      </c>
      <c r="I224" s="19">
        <v>293</v>
      </c>
      <c r="J224" s="18">
        <v>32735</v>
      </c>
      <c r="K224" s="19">
        <v>49102.799999999996</v>
      </c>
      <c r="L224" s="18">
        <v>3185</v>
      </c>
      <c r="M224" s="18">
        <v>3873</v>
      </c>
      <c r="N224" s="18">
        <v>5543</v>
      </c>
      <c r="O224" s="18">
        <v>7375</v>
      </c>
      <c r="P224" s="18">
        <v>7165</v>
      </c>
      <c r="Q224" s="18">
        <v>5405</v>
      </c>
      <c r="R224" s="18">
        <v>3059</v>
      </c>
      <c r="S224" s="18">
        <v>1550</v>
      </c>
      <c r="T224" s="18">
        <v>1048</v>
      </c>
      <c r="U224" s="18">
        <v>1048</v>
      </c>
      <c r="V224" s="18">
        <v>1048</v>
      </c>
      <c r="W224" s="18">
        <v>620</v>
      </c>
    </row>
    <row r="225" spans="1:23" s="22" customFormat="1" ht="30" customHeight="1">
      <c r="A225" s="15" t="s">
        <v>739</v>
      </c>
      <c r="B225" s="17" t="s">
        <v>368</v>
      </c>
      <c r="C225" s="17" t="s">
        <v>366</v>
      </c>
      <c r="D225" s="17" t="s">
        <v>367</v>
      </c>
      <c r="E225" s="17" t="s">
        <v>662</v>
      </c>
      <c r="F225" s="17" t="s">
        <v>663</v>
      </c>
      <c r="G225" s="15" t="s">
        <v>835</v>
      </c>
      <c r="H225" s="18">
        <v>101077</v>
      </c>
      <c r="I225" s="19">
        <v>627</v>
      </c>
      <c r="J225" s="18">
        <v>80862</v>
      </c>
      <c r="K225" s="19">
        <v>121292.4</v>
      </c>
      <c r="L225" s="18">
        <v>7662</v>
      </c>
      <c r="M225" s="18">
        <v>12501</v>
      </c>
      <c r="N225" s="18">
        <v>12887</v>
      </c>
      <c r="O225" s="18">
        <v>17744</v>
      </c>
      <c r="P225" s="18">
        <v>17239</v>
      </c>
      <c r="Q225" s="18">
        <v>13005</v>
      </c>
      <c r="R225" s="18">
        <v>7359</v>
      </c>
      <c r="S225" s="18">
        <v>3730</v>
      </c>
      <c r="T225" s="18">
        <v>2520</v>
      </c>
      <c r="U225" s="18">
        <v>2520</v>
      </c>
      <c r="V225" s="18">
        <v>2520</v>
      </c>
      <c r="W225" s="18">
        <v>1390</v>
      </c>
    </row>
    <row r="226" spans="1:23" s="22" customFormat="1" ht="30" customHeight="1">
      <c r="A226" s="15" t="s">
        <v>739</v>
      </c>
      <c r="B226" s="17" t="s">
        <v>371</v>
      </c>
      <c r="C226" s="17" t="s">
        <v>369</v>
      </c>
      <c r="D226" s="17" t="s">
        <v>370</v>
      </c>
      <c r="E226" s="17" t="s">
        <v>662</v>
      </c>
      <c r="F226" s="17" t="s">
        <v>663</v>
      </c>
      <c r="G226" s="15" t="s">
        <v>835</v>
      </c>
      <c r="H226" s="18">
        <v>89591</v>
      </c>
      <c r="I226" s="19">
        <v>557</v>
      </c>
      <c r="J226" s="18">
        <v>71673</v>
      </c>
      <c r="K226" s="19">
        <v>107509.2</v>
      </c>
      <c r="L226" s="18">
        <v>6439</v>
      </c>
      <c r="M226" s="18">
        <v>10500</v>
      </c>
      <c r="N226" s="18">
        <v>13718</v>
      </c>
      <c r="O226" s="18">
        <v>14904</v>
      </c>
      <c r="P226" s="18">
        <v>14480</v>
      </c>
      <c r="Q226" s="18">
        <v>10924</v>
      </c>
      <c r="R226" s="18">
        <v>6182</v>
      </c>
      <c r="S226" s="18">
        <v>3133</v>
      </c>
      <c r="T226" s="18">
        <v>2117</v>
      </c>
      <c r="U226" s="18">
        <v>2117</v>
      </c>
      <c r="V226" s="18">
        <v>2117</v>
      </c>
      <c r="W226" s="18">
        <v>2960</v>
      </c>
    </row>
    <row r="227" spans="1:23" s="22" customFormat="1" ht="30" customHeight="1">
      <c r="A227" s="15" t="s">
        <v>739</v>
      </c>
      <c r="B227" s="17" t="s">
        <v>374</v>
      </c>
      <c r="C227" s="17" t="s">
        <v>372</v>
      </c>
      <c r="D227" s="17" t="s">
        <v>373</v>
      </c>
      <c r="E227" s="17" t="s">
        <v>664</v>
      </c>
      <c r="F227" s="17" t="s">
        <v>665</v>
      </c>
      <c r="G227" s="15" t="s">
        <v>835</v>
      </c>
      <c r="H227" s="18">
        <v>50376</v>
      </c>
      <c r="I227" s="19">
        <v>384</v>
      </c>
      <c r="J227" s="18">
        <v>40301</v>
      </c>
      <c r="K227" s="19">
        <v>60451.2</v>
      </c>
      <c r="L227" s="18">
        <v>3765</v>
      </c>
      <c r="M227" s="18">
        <v>6143</v>
      </c>
      <c r="N227" s="18">
        <v>6388</v>
      </c>
      <c r="O227" s="18">
        <v>8719</v>
      </c>
      <c r="P227" s="18">
        <v>8471</v>
      </c>
      <c r="Q227" s="18">
        <v>6390</v>
      </c>
      <c r="R227" s="18">
        <v>3616</v>
      </c>
      <c r="S227" s="18">
        <v>1833</v>
      </c>
      <c r="T227" s="18">
        <v>1238</v>
      </c>
      <c r="U227" s="18">
        <v>1238</v>
      </c>
      <c r="V227" s="18">
        <v>1238</v>
      </c>
      <c r="W227" s="18">
        <v>1337</v>
      </c>
    </row>
    <row r="228" spans="1:23" s="22" customFormat="1" ht="30" customHeight="1">
      <c r="A228" s="15" t="s">
        <v>739</v>
      </c>
      <c r="B228" s="17" t="s">
        <v>377</v>
      </c>
      <c r="C228" s="17" t="s">
        <v>375</v>
      </c>
      <c r="D228" s="17" t="s">
        <v>376</v>
      </c>
      <c r="E228" s="17" t="s">
        <v>662</v>
      </c>
      <c r="F228" s="17" t="s">
        <v>663</v>
      </c>
      <c r="G228" s="15" t="s">
        <v>835</v>
      </c>
      <c r="H228" s="18">
        <v>74991</v>
      </c>
      <c r="I228" s="19">
        <v>470</v>
      </c>
      <c r="J228" s="18">
        <v>59993</v>
      </c>
      <c r="K228" s="19">
        <v>89989.2</v>
      </c>
      <c r="L228" s="18">
        <v>6573</v>
      </c>
      <c r="M228" s="18">
        <v>8552</v>
      </c>
      <c r="N228" s="18">
        <v>11954</v>
      </c>
      <c r="O228" s="18">
        <v>12139</v>
      </c>
      <c r="P228" s="18">
        <v>11794</v>
      </c>
      <c r="Q228" s="18">
        <v>8897</v>
      </c>
      <c r="R228" s="18">
        <v>5035</v>
      </c>
      <c r="S228" s="18">
        <v>2552</v>
      </c>
      <c r="T228" s="18">
        <v>1724</v>
      </c>
      <c r="U228" s="18">
        <v>1724</v>
      </c>
      <c r="V228" s="18">
        <v>1724</v>
      </c>
      <c r="W228" s="18">
        <v>2323</v>
      </c>
    </row>
    <row r="229" spans="1:23" s="22" customFormat="1" ht="30" customHeight="1">
      <c r="A229" s="15" t="s">
        <v>739</v>
      </c>
      <c r="B229" s="17" t="s">
        <v>380</v>
      </c>
      <c r="C229" s="17" t="s">
        <v>378</v>
      </c>
      <c r="D229" s="17" t="s">
        <v>379</v>
      </c>
      <c r="E229" s="17" t="s">
        <v>666</v>
      </c>
      <c r="F229" s="17" t="s">
        <v>667</v>
      </c>
      <c r="G229" s="15" t="s">
        <v>835</v>
      </c>
      <c r="H229" s="18">
        <v>39477</v>
      </c>
      <c r="I229" s="19">
        <v>278</v>
      </c>
      <c r="J229" s="18">
        <v>31582</v>
      </c>
      <c r="K229" s="19">
        <v>47372.4</v>
      </c>
      <c r="L229" s="18">
        <v>2811</v>
      </c>
      <c r="M229" s="18">
        <v>4414</v>
      </c>
      <c r="N229" s="18">
        <v>6274</v>
      </c>
      <c r="O229" s="18">
        <v>6212</v>
      </c>
      <c r="P229" s="18">
        <v>6035</v>
      </c>
      <c r="Q229" s="18">
        <v>4552</v>
      </c>
      <c r="R229" s="18">
        <v>2576</v>
      </c>
      <c r="S229" s="18">
        <v>1306</v>
      </c>
      <c r="T229" s="18">
        <v>882</v>
      </c>
      <c r="U229" s="18">
        <v>882</v>
      </c>
      <c r="V229" s="18">
        <v>882</v>
      </c>
      <c r="W229" s="18">
        <v>2651</v>
      </c>
    </row>
    <row r="230" spans="1:23" s="22" customFormat="1" ht="30" customHeight="1">
      <c r="A230" s="15" t="s">
        <v>739</v>
      </c>
      <c r="B230" s="17" t="s">
        <v>381</v>
      </c>
      <c r="C230" s="17" t="s">
        <v>378</v>
      </c>
      <c r="D230" s="17" t="s">
        <v>379</v>
      </c>
      <c r="E230" s="17" t="s">
        <v>666</v>
      </c>
      <c r="F230" s="17" t="s">
        <v>667</v>
      </c>
      <c r="G230" s="15" t="s">
        <v>835</v>
      </c>
      <c r="H230" s="18">
        <v>57088</v>
      </c>
      <c r="I230" s="19">
        <v>346</v>
      </c>
      <c r="J230" s="18">
        <v>45670</v>
      </c>
      <c r="K230" s="19">
        <v>68505.59999999999</v>
      </c>
      <c r="L230" s="18">
        <v>4015</v>
      </c>
      <c r="M230" s="18">
        <v>5904</v>
      </c>
      <c r="N230" s="18">
        <v>9007</v>
      </c>
      <c r="O230" s="18">
        <v>9076</v>
      </c>
      <c r="P230" s="18">
        <v>8819</v>
      </c>
      <c r="Q230" s="18">
        <v>6653</v>
      </c>
      <c r="R230" s="18">
        <v>3765</v>
      </c>
      <c r="S230" s="18">
        <v>1908</v>
      </c>
      <c r="T230" s="18">
        <v>1289</v>
      </c>
      <c r="U230" s="18">
        <v>1289</v>
      </c>
      <c r="V230" s="18">
        <v>1289</v>
      </c>
      <c r="W230" s="18">
        <v>4074</v>
      </c>
    </row>
    <row r="231" spans="1:23" s="22" customFormat="1" ht="30" customHeight="1">
      <c r="A231" s="15" t="s">
        <v>739</v>
      </c>
      <c r="B231" s="17" t="s">
        <v>539</v>
      </c>
      <c r="C231" s="17" t="s">
        <v>537</v>
      </c>
      <c r="D231" s="17" t="s">
        <v>538</v>
      </c>
      <c r="E231" s="17" t="s">
        <v>664</v>
      </c>
      <c r="F231" s="17" t="s">
        <v>665</v>
      </c>
      <c r="G231" s="15" t="s">
        <v>835</v>
      </c>
      <c r="H231" s="18">
        <v>130154</v>
      </c>
      <c r="I231" s="19">
        <v>747</v>
      </c>
      <c r="J231" s="18">
        <v>104123</v>
      </c>
      <c r="K231" s="19">
        <v>156184.8</v>
      </c>
      <c r="L231" s="18">
        <v>11042</v>
      </c>
      <c r="M231" s="18">
        <v>15300</v>
      </c>
      <c r="N231" s="18">
        <v>21276</v>
      </c>
      <c r="O231" s="18">
        <v>20037</v>
      </c>
      <c r="P231" s="18">
        <v>21678</v>
      </c>
      <c r="Q231" s="18">
        <v>16964</v>
      </c>
      <c r="R231" s="18">
        <v>10574</v>
      </c>
      <c r="S231" s="18">
        <v>2597</v>
      </c>
      <c r="T231" s="18">
        <v>2491</v>
      </c>
      <c r="U231" s="18">
        <v>2309</v>
      </c>
      <c r="V231" s="18">
        <v>2888</v>
      </c>
      <c r="W231" s="18">
        <v>2998</v>
      </c>
    </row>
    <row r="232" spans="1:23" s="22" customFormat="1" ht="30" customHeight="1">
      <c r="A232" s="15" t="s">
        <v>740</v>
      </c>
      <c r="B232" s="17" t="s">
        <v>207</v>
      </c>
      <c r="C232" s="17" t="s">
        <v>205</v>
      </c>
      <c r="D232" s="17" t="s">
        <v>206</v>
      </c>
      <c r="E232" s="17" t="str">
        <f>VLOOKUP(B232,'[1]Műszaki adatlap'!$A$2:$E$255,4,FALSE)</f>
        <v>Tolna Megyei Gyermekvédelmi Központ és Területi Gyermekvédelmi Szakszolgálat</v>
      </c>
      <c r="F232" s="17" t="str">
        <f>VLOOKUP(B232,'[1]Műszaki adatlap'!$A$2:$E$255,5,FALSE)</f>
        <v>7100. Szekszárd, Széchenyi u. 48-52.</v>
      </c>
      <c r="G232" s="15" t="s">
        <v>836</v>
      </c>
      <c r="H232" s="18">
        <v>19089</v>
      </c>
      <c r="I232" s="19">
        <v>975</v>
      </c>
      <c r="J232" s="18">
        <v>15271.2</v>
      </c>
      <c r="K232" s="19">
        <v>22906.8</v>
      </c>
      <c r="L232" s="18">
        <v>2881</v>
      </c>
      <c r="M232" s="18">
        <v>3015</v>
      </c>
      <c r="N232" s="18">
        <v>2501</v>
      </c>
      <c r="O232" s="18">
        <v>3119</v>
      </c>
      <c r="P232" s="18">
        <v>2348</v>
      </c>
      <c r="Q232" s="18">
        <v>2844</v>
      </c>
      <c r="R232" s="18">
        <v>823</v>
      </c>
      <c r="S232" s="18">
        <v>455</v>
      </c>
      <c r="T232" s="18">
        <v>207</v>
      </c>
      <c r="U232" s="18">
        <v>220</v>
      </c>
      <c r="V232" s="18">
        <v>203</v>
      </c>
      <c r="W232" s="18">
        <v>473</v>
      </c>
    </row>
    <row r="233" spans="1:23" s="22" customFormat="1" ht="30" customHeight="1">
      <c r="A233" s="15" t="s">
        <v>740</v>
      </c>
      <c r="B233" s="17" t="s">
        <v>210</v>
      </c>
      <c r="C233" s="17" t="s">
        <v>208</v>
      </c>
      <c r="D233" s="17" t="s">
        <v>209</v>
      </c>
      <c r="E233" s="17" t="str">
        <f>VLOOKUP(B233,'[1]Műszaki adatlap'!$A$2:$E$255,4,FALSE)</f>
        <v>Tolna Megyei Integrált Szociális Intézmény</v>
      </c>
      <c r="F233" s="17" t="str">
        <f>VLOOKUP(B233,'[1]Műszaki adatlap'!$A$2:$E$255,5,FALSE)</f>
        <v>7100. Szekszárd, Szentmiklósi út 9</v>
      </c>
      <c r="G233" s="15" t="s">
        <v>836</v>
      </c>
      <c r="H233" s="18">
        <v>124662</v>
      </c>
      <c r="I233" s="19">
        <v>1177</v>
      </c>
      <c r="J233" s="18">
        <v>99729.6</v>
      </c>
      <c r="K233" s="19">
        <v>149594.4</v>
      </c>
      <c r="L233" s="18">
        <v>12860</v>
      </c>
      <c r="M233" s="18">
        <v>17345</v>
      </c>
      <c r="N233" s="18">
        <v>15025</v>
      </c>
      <c r="O233" s="18">
        <v>20701</v>
      </c>
      <c r="P233" s="18">
        <v>14384</v>
      </c>
      <c r="Q233" s="18">
        <v>12150</v>
      </c>
      <c r="R233" s="18">
        <v>5961</v>
      </c>
      <c r="S233" s="18">
        <v>5044</v>
      </c>
      <c r="T233" s="18">
        <v>3198</v>
      </c>
      <c r="U233" s="18">
        <v>3237</v>
      </c>
      <c r="V233" s="18">
        <v>3635</v>
      </c>
      <c r="W233" s="18">
        <v>11122</v>
      </c>
    </row>
    <row r="234" spans="1:23" s="22" customFormat="1" ht="30" customHeight="1">
      <c r="A234" s="15" t="s">
        <v>740</v>
      </c>
      <c r="B234" s="17" t="s">
        <v>212</v>
      </c>
      <c r="C234" s="17" t="s">
        <v>208</v>
      </c>
      <c r="D234" s="17" t="s">
        <v>211</v>
      </c>
      <c r="E234" s="17" t="str">
        <f>VLOOKUP(B234,'[1]Műszaki adatlap'!$A$2:$E$255,4,FALSE)</f>
        <v>Tolna Megyei Integrált Szociális Intézmény</v>
      </c>
      <c r="F234" s="17" t="str">
        <f>VLOOKUP(B234,'[1]Műszaki adatlap'!$A$2:$E$255,5,FALSE)</f>
        <v>7100. Szekszárd, Szentmiklósi út 9</v>
      </c>
      <c r="G234" s="15" t="s">
        <v>836</v>
      </c>
      <c r="H234" s="18">
        <v>112344</v>
      </c>
      <c r="I234" s="19">
        <v>1230</v>
      </c>
      <c r="J234" s="18">
        <v>89875.20000000001</v>
      </c>
      <c r="K234" s="19">
        <v>134812.8</v>
      </c>
      <c r="L234" s="18">
        <v>10032</v>
      </c>
      <c r="M234" s="18">
        <v>12615</v>
      </c>
      <c r="N234" s="18">
        <v>13473</v>
      </c>
      <c r="O234" s="18">
        <v>15891</v>
      </c>
      <c r="P234" s="18">
        <v>15264</v>
      </c>
      <c r="Q234" s="18">
        <v>13278</v>
      </c>
      <c r="R234" s="18">
        <v>8136</v>
      </c>
      <c r="S234" s="18">
        <v>7407</v>
      </c>
      <c r="T234" s="18">
        <v>3807</v>
      </c>
      <c r="U234" s="18">
        <v>4142</v>
      </c>
      <c r="V234" s="18">
        <v>3670</v>
      </c>
      <c r="W234" s="18">
        <v>4629</v>
      </c>
    </row>
    <row r="235" spans="1:23" s="22" customFormat="1" ht="30" customHeight="1">
      <c r="A235" s="15" t="s">
        <v>740</v>
      </c>
      <c r="B235" s="17" t="s">
        <v>214</v>
      </c>
      <c r="C235" s="17" t="s">
        <v>208</v>
      </c>
      <c r="D235" s="17" t="s">
        <v>213</v>
      </c>
      <c r="E235" s="17" t="str">
        <f>VLOOKUP(B235,'[1]Műszaki adatlap'!$A$2:$E$255,4,FALSE)</f>
        <v>Tolna Megyei Integrált Szociális Intézmény</v>
      </c>
      <c r="F235" s="17" t="str">
        <f>VLOOKUP(B235,'[1]Műszaki adatlap'!$A$2:$E$255,5,FALSE)</f>
        <v>7100. Szekszárd, Szentmiklósi út 9</v>
      </c>
      <c r="G235" s="15" t="s">
        <v>836</v>
      </c>
      <c r="H235" s="18">
        <v>35079</v>
      </c>
      <c r="I235" s="19">
        <v>375</v>
      </c>
      <c r="J235" s="18">
        <v>28063.2</v>
      </c>
      <c r="K235" s="19">
        <v>42094.799999999996</v>
      </c>
      <c r="L235" s="18">
        <v>3855</v>
      </c>
      <c r="M235" s="18">
        <v>4725</v>
      </c>
      <c r="N235" s="18">
        <v>5810</v>
      </c>
      <c r="O235" s="18">
        <v>3711</v>
      </c>
      <c r="P235" s="18">
        <v>5104</v>
      </c>
      <c r="Q235" s="18">
        <v>4687</v>
      </c>
      <c r="R235" s="18">
        <v>3558</v>
      </c>
      <c r="S235" s="18">
        <v>1757</v>
      </c>
      <c r="T235" s="18">
        <v>430</v>
      </c>
      <c r="U235" s="18">
        <v>417</v>
      </c>
      <c r="V235" s="18">
        <v>434</v>
      </c>
      <c r="W235" s="18">
        <v>591</v>
      </c>
    </row>
    <row r="236" spans="1:23" s="22" customFormat="1" ht="30" customHeight="1">
      <c r="A236" s="15" t="s">
        <v>740</v>
      </c>
      <c r="B236" s="17" t="s">
        <v>216</v>
      </c>
      <c r="C236" s="17" t="s">
        <v>208</v>
      </c>
      <c r="D236" s="17" t="s">
        <v>215</v>
      </c>
      <c r="E236" s="17" t="str">
        <f>VLOOKUP(B236,'[1]Műszaki adatlap'!$A$2:$E$255,4,FALSE)</f>
        <v>Tolna Megyei Integrált Szociális Intézmény</v>
      </c>
      <c r="F236" s="17" t="str">
        <f>VLOOKUP(B236,'[1]Műszaki adatlap'!$A$2:$E$255,5,FALSE)</f>
        <v>7100. Szekszárd, Szentmiklósi út 9</v>
      </c>
      <c r="G236" s="15" t="s">
        <v>836</v>
      </c>
      <c r="H236" s="18">
        <v>42329</v>
      </c>
      <c r="I236" s="19">
        <v>420</v>
      </c>
      <c r="J236" s="18">
        <v>33863.200000000004</v>
      </c>
      <c r="K236" s="19">
        <v>50794.799999999996</v>
      </c>
      <c r="L236" s="18">
        <v>4199</v>
      </c>
      <c r="M236" s="18">
        <v>5051</v>
      </c>
      <c r="N236" s="18">
        <v>6786</v>
      </c>
      <c r="O236" s="18">
        <v>8575</v>
      </c>
      <c r="P236" s="18">
        <v>6087</v>
      </c>
      <c r="Q236" s="18">
        <v>5479</v>
      </c>
      <c r="R236" s="18">
        <v>2679</v>
      </c>
      <c r="S236" s="18">
        <v>988</v>
      </c>
      <c r="T236" s="18">
        <v>572</v>
      </c>
      <c r="U236" s="18">
        <v>578</v>
      </c>
      <c r="V236" s="18">
        <v>644</v>
      </c>
      <c r="W236" s="18">
        <v>691</v>
      </c>
    </row>
    <row r="237" spans="1:23" s="22" customFormat="1" ht="30" customHeight="1">
      <c r="A237" s="15" t="s">
        <v>740</v>
      </c>
      <c r="B237" s="17" t="s">
        <v>218</v>
      </c>
      <c r="C237" s="17" t="s">
        <v>208</v>
      </c>
      <c r="D237" s="17" t="s">
        <v>217</v>
      </c>
      <c r="E237" s="17" t="str">
        <f>VLOOKUP(B237,'[1]Műszaki adatlap'!$A$2:$E$255,4,FALSE)</f>
        <v>Tolna Megyei Integrált Szociális Intézmény</v>
      </c>
      <c r="F237" s="17" t="str">
        <f>VLOOKUP(B237,'[1]Műszaki adatlap'!$A$2:$E$255,5,FALSE)</f>
        <v>7100. Szekszárd, Szentmiklósi út 9</v>
      </c>
      <c r="G237" s="15" t="s">
        <v>836</v>
      </c>
      <c r="H237" s="18">
        <v>68976</v>
      </c>
      <c r="I237" s="19">
        <v>975</v>
      </c>
      <c r="J237" s="18">
        <v>55180.8</v>
      </c>
      <c r="K237" s="19">
        <v>82771.2</v>
      </c>
      <c r="L237" s="18">
        <v>6715</v>
      </c>
      <c r="M237" s="18">
        <v>7688</v>
      </c>
      <c r="N237" s="18">
        <v>8481</v>
      </c>
      <c r="O237" s="18">
        <v>11738</v>
      </c>
      <c r="P237" s="18">
        <v>8026</v>
      </c>
      <c r="Q237" s="18">
        <v>7604</v>
      </c>
      <c r="R237" s="18">
        <v>5783</v>
      </c>
      <c r="S237" s="18">
        <v>3166</v>
      </c>
      <c r="T237" s="18">
        <v>2400</v>
      </c>
      <c r="U237" s="18">
        <v>2341</v>
      </c>
      <c r="V237" s="18">
        <v>2300</v>
      </c>
      <c r="W237" s="18">
        <v>2734</v>
      </c>
    </row>
    <row r="238" spans="1:23" s="22" customFormat="1" ht="30" customHeight="1">
      <c r="A238" s="15" t="s">
        <v>740</v>
      </c>
      <c r="B238" s="17" t="s">
        <v>220</v>
      </c>
      <c r="C238" s="17" t="s">
        <v>208</v>
      </c>
      <c r="D238" s="17" t="s">
        <v>219</v>
      </c>
      <c r="E238" s="17" t="str">
        <f>VLOOKUP(B238,'[1]Műszaki adatlap'!$A$2:$E$255,4,FALSE)</f>
        <v>Tolna Megyei Integrált Szociális Intézmény</v>
      </c>
      <c r="F238" s="17" t="str">
        <f>VLOOKUP(B238,'[1]Műszaki adatlap'!$A$2:$E$255,5,FALSE)</f>
        <v>7100. Szekszárd, Szentmiklósi út 9</v>
      </c>
      <c r="G238" s="15" t="s">
        <v>836</v>
      </c>
      <c r="H238" s="18">
        <v>76002</v>
      </c>
      <c r="I238" s="19">
        <v>975</v>
      </c>
      <c r="J238" s="18">
        <v>60801.600000000006</v>
      </c>
      <c r="K238" s="19">
        <v>91202.4</v>
      </c>
      <c r="L238" s="18">
        <v>7001</v>
      </c>
      <c r="M238" s="18">
        <v>9233</v>
      </c>
      <c r="N238" s="18">
        <v>10199</v>
      </c>
      <c r="O238" s="18">
        <v>12268</v>
      </c>
      <c r="P238" s="18">
        <v>8847</v>
      </c>
      <c r="Q238" s="18">
        <v>9507</v>
      </c>
      <c r="R238" s="18">
        <v>5622</v>
      </c>
      <c r="S238" s="18">
        <v>4036</v>
      </c>
      <c r="T238" s="18">
        <v>2190</v>
      </c>
      <c r="U238" s="18">
        <v>2166</v>
      </c>
      <c r="V238" s="18">
        <v>2290</v>
      </c>
      <c r="W238" s="18">
        <v>2643</v>
      </c>
    </row>
    <row r="239" spans="1:23" s="22" customFormat="1" ht="30" customHeight="1">
      <c r="A239" s="15" t="s">
        <v>740</v>
      </c>
      <c r="B239" s="17" t="s">
        <v>222</v>
      </c>
      <c r="C239" s="17" t="s">
        <v>208</v>
      </c>
      <c r="D239" s="17" t="s">
        <v>221</v>
      </c>
      <c r="E239" s="17" t="str">
        <f>VLOOKUP(B239,'[1]Műszaki adatlap'!$A$2:$E$255,4,FALSE)</f>
        <v>Tolna Megyei Integrált Szociális Intézmény</v>
      </c>
      <c r="F239" s="17" t="str">
        <f>VLOOKUP(B239,'[1]Műszaki adatlap'!$A$2:$E$255,5,FALSE)</f>
        <v>7100. Szekszárd, Szentmiklósi út 9</v>
      </c>
      <c r="G239" s="15" t="s">
        <v>836</v>
      </c>
      <c r="H239" s="18">
        <v>151712</v>
      </c>
      <c r="I239" s="19">
        <v>1500</v>
      </c>
      <c r="J239" s="18">
        <v>121369.6</v>
      </c>
      <c r="K239" s="19">
        <v>182054.4</v>
      </c>
      <c r="L239" s="18">
        <v>14536</v>
      </c>
      <c r="M239" s="18">
        <v>16849</v>
      </c>
      <c r="N239" s="18">
        <v>20518</v>
      </c>
      <c r="O239" s="18">
        <v>24880</v>
      </c>
      <c r="P239" s="18">
        <v>19131</v>
      </c>
      <c r="Q239" s="18">
        <v>19337</v>
      </c>
      <c r="R239" s="18">
        <v>10336</v>
      </c>
      <c r="S239" s="18">
        <v>7183</v>
      </c>
      <c r="T239" s="18">
        <v>4581</v>
      </c>
      <c r="U239" s="18">
        <v>4786</v>
      </c>
      <c r="V239" s="18">
        <v>4910</v>
      </c>
      <c r="W239" s="18">
        <v>4665</v>
      </c>
    </row>
    <row r="240" spans="1:23" s="22" customFormat="1" ht="30" customHeight="1">
      <c r="A240" s="15" t="s">
        <v>740</v>
      </c>
      <c r="B240" s="17" t="s">
        <v>224</v>
      </c>
      <c r="C240" s="17" t="s">
        <v>208</v>
      </c>
      <c r="D240" s="17" t="s">
        <v>223</v>
      </c>
      <c r="E240" s="17" t="str">
        <f>VLOOKUP(B240,'[1]Műszaki adatlap'!$A$2:$E$255,4,FALSE)</f>
        <v>Tolna Megyei Integrált Szociális Intézmény</v>
      </c>
      <c r="F240" s="17" t="str">
        <f>VLOOKUP(B240,'[1]Műszaki adatlap'!$A$2:$E$255,5,FALSE)</f>
        <v>7100. Szekszárd, Szentmiklósi út 9</v>
      </c>
      <c r="G240" s="15" t="s">
        <v>836</v>
      </c>
      <c r="H240" s="18">
        <v>85440</v>
      </c>
      <c r="I240" s="19">
        <v>975</v>
      </c>
      <c r="J240" s="18">
        <v>68352</v>
      </c>
      <c r="K240" s="19">
        <v>102528</v>
      </c>
      <c r="L240" s="18">
        <v>7790</v>
      </c>
      <c r="M240" s="18">
        <v>6575</v>
      </c>
      <c r="N240" s="18">
        <v>12279</v>
      </c>
      <c r="O240" s="18">
        <v>15996</v>
      </c>
      <c r="P240" s="18">
        <v>10614</v>
      </c>
      <c r="Q240" s="18">
        <v>10343</v>
      </c>
      <c r="R240" s="18">
        <v>6357</v>
      </c>
      <c r="S240" s="18">
        <v>5519</v>
      </c>
      <c r="T240" s="18">
        <v>2353</v>
      </c>
      <c r="U240" s="18">
        <v>2424</v>
      </c>
      <c r="V240" s="18">
        <v>2408</v>
      </c>
      <c r="W240" s="18">
        <v>2782</v>
      </c>
    </row>
    <row r="241" spans="1:23" s="22" customFormat="1" ht="30" customHeight="1">
      <c r="A241" s="15" t="s">
        <v>740</v>
      </c>
      <c r="B241" s="17" t="s">
        <v>226</v>
      </c>
      <c r="C241" s="17" t="s">
        <v>208</v>
      </c>
      <c r="D241" s="17" t="s">
        <v>225</v>
      </c>
      <c r="E241" s="17" t="str">
        <f>VLOOKUP(B241,'[1]Műszaki adatlap'!$A$2:$E$255,4,FALSE)</f>
        <v>Tolna Megyei Integrált Szociális Intézmény</v>
      </c>
      <c r="F241" s="17" t="str">
        <f>VLOOKUP(B241,'[1]Műszaki adatlap'!$A$2:$E$255,5,FALSE)</f>
        <v>7100. Szekszárd, Szentmiklósi út 9</v>
      </c>
      <c r="G241" s="15" t="s">
        <v>836</v>
      </c>
      <c r="H241" s="18">
        <v>43873</v>
      </c>
      <c r="I241" s="19">
        <v>375</v>
      </c>
      <c r="J241" s="18">
        <v>35098.4</v>
      </c>
      <c r="K241" s="19">
        <v>52647.6</v>
      </c>
      <c r="L241" s="18">
        <v>4398</v>
      </c>
      <c r="M241" s="18">
        <v>4707</v>
      </c>
      <c r="N241" s="18">
        <v>6174</v>
      </c>
      <c r="O241" s="18">
        <v>9657</v>
      </c>
      <c r="P241" s="18">
        <v>5107</v>
      </c>
      <c r="Q241" s="18">
        <v>5376</v>
      </c>
      <c r="R241" s="18">
        <v>3688</v>
      </c>
      <c r="S241" s="18">
        <v>1904</v>
      </c>
      <c r="T241" s="18">
        <v>971</v>
      </c>
      <c r="U241" s="18">
        <v>597</v>
      </c>
      <c r="V241" s="18">
        <v>555</v>
      </c>
      <c r="W241" s="18">
        <v>739</v>
      </c>
    </row>
    <row r="242" spans="1:23" s="22" customFormat="1" ht="30" customHeight="1">
      <c r="A242" s="15" t="s">
        <v>740</v>
      </c>
      <c r="B242" s="17" t="s">
        <v>560</v>
      </c>
      <c r="C242" s="17" t="s">
        <v>208</v>
      </c>
      <c r="D242" s="17" t="s">
        <v>559</v>
      </c>
      <c r="E242" s="17" t="str">
        <f>VLOOKUP(B242,'[1]Műszaki adatlap'!$A$2:$E$255,4,FALSE)</f>
        <v>Tolna Megyei Integrált Szociális Intézmény</v>
      </c>
      <c r="F242" s="17" t="str">
        <f>VLOOKUP(B242,'[1]Műszaki adatlap'!$A$2:$E$255,5,FALSE)</f>
        <v>7100. Szekszárd, Szentmiklósi út 9</v>
      </c>
      <c r="G242" s="15" t="s">
        <v>836</v>
      </c>
      <c r="H242" s="18">
        <v>72473</v>
      </c>
      <c r="I242" s="19">
        <v>40</v>
      </c>
      <c r="J242" s="18">
        <v>57978.4</v>
      </c>
      <c r="K242" s="19">
        <v>86967.59999999999</v>
      </c>
      <c r="L242" s="18">
        <v>7508</v>
      </c>
      <c r="M242" s="18">
        <v>7980</v>
      </c>
      <c r="N242" s="18">
        <v>9719</v>
      </c>
      <c r="O242" s="18">
        <v>12281</v>
      </c>
      <c r="P242" s="18">
        <v>8673</v>
      </c>
      <c r="Q242" s="18">
        <v>8437</v>
      </c>
      <c r="R242" s="18">
        <v>5606</v>
      </c>
      <c r="S242" s="18">
        <v>3936</v>
      </c>
      <c r="T242" s="18">
        <v>2423</v>
      </c>
      <c r="U242" s="18">
        <v>1865</v>
      </c>
      <c r="V242" s="18">
        <v>1938</v>
      </c>
      <c r="W242" s="18">
        <v>2107</v>
      </c>
    </row>
    <row r="243" spans="1:23" s="22" customFormat="1" ht="30" customHeight="1">
      <c r="A243" s="15" t="s">
        <v>741</v>
      </c>
      <c r="B243" s="17" t="s">
        <v>2</v>
      </c>
      <c r="C243" s="17" t="s">
        <v>809</v>
      </c>
      <c r="D243" s="17" t="s">
        <v>1</v>
      </c>
      <c r="E243" s="17" t="s">
        <v>657</v>
      </c>
      <c r="F243" s="17" t="s">
        <v>658</v>
      </c>
      <c r="G243" s="15" t="s">
        <v>838</v>
      </c>
      <c r="H243" s="18">
        <v>356900</v>
      </c>
      <c r="I243" s="19">
        <v>2200</v>
      </c>
      <c r="J243" s="18">
        <v>285520</v>
      </c>
      <c r="K243" s="19">
        <v>428285</v>
      </c>
      <c r="L243" s="18">
        <v>28320</v>
      </c>
      <c r="M243" s="18">
        <v>45000</v>
      </c>
      <c r="N243" s="18">
        <v>54379</v>
      </c>
      <c r="O243" s="18">
        <v>52000</v>
      </c>
      <c r="P243" s="18">
        <v>46000</v>
      </c>
      <c r="Q243" s="18">
        <v>42500</v>
      </c>
      <c r="R243" s="18">
        <v>26000</v>
      </c>
      <c r="S243" s="18">
        <v>15000</v>
      </c>
      <c r="T243" s="18">
        <v>10400</v>
      </c>
      <c r="U243" s="18">
        <v>10400</v>
      </c>
      <c r="V243" s="18">
        <v>10400</v>
      </c>
      <c r="W243" s="18">
        <v>16501</v>
      </c>
    </row>
    <row r="244" spans="1:23" s="22" customFormat="1" ht="30" customHeight="1">
      <c r="A244" s="15" t="s">
        <v>741</v>
      </c>
      <c r="B244" s="17" t="s">
        <v>5</v>
      </c>
      <c r="C244" s="17" t="s">
        <v>3</v>
      </c>
      <c r="D244" s="17" t="s">
        <v>4</v>
      </c>
      <c r="E244" s="17" t="s">
        <v>3</v>
      </c>
      <c r="F244" s="17" t="s">
        <v>660</v>
      </c>
      <c r="G244" s="15" t="s">
        <v>838</v>
      </c>
      <c r="H244" s="18">
        <v>162829</v>
      </c>
      <c r="I244" s="19">
        <v>1170</v>
      </c>
      <c r="J244" s="18">
        <v>130263</v>
      </c>
      <c r="K244" s="19">
        <v>195394.8</v>
      </c>
      <c r="L244" s="18">
        <v>11747</v>
      </c>
      <c r="M244" s="18">
        <v>19165</v>
      </c>
      <c r="N244" s="18">
        <v>25039</v>
      </c>
      <c r="O244" s="18">
        <v>27203</v>
      </c>
      <c r="P244" s="18">
        <v>26430</v>
      </c>
      <c r="Q244" s="18">
        <v>19938</v>
      </c>
      <c r="R244" s="18">
        <v>11283</v>
      </c>
      <c r="S244" s="18">
        <v>5719</v>
      </c>
      <c r="T244" s="18">
        <v>3864</v>
      </c>
      <c r="U244" s="18">
        <v>3864</v>
      </c>
      <c r="V244" s="18">
        <v>3864</v>
      </c>
      <c r="W244" s="18">
        <v>4713</v>
      </c>
    </row>
    <row r="245" spans="1:23" s="22" customFormat="1" ht="30" customHeight="1">
      <c r="A245" s="15" t="s">
        <v>741</v>
      </c>
      <c r="B245" s="17" t="s">
        <v>278</v>
      </c>
      <c r="C245" s="17" t="s">
        <v>276</v>
      </c>
      <c r="D245" s="17" t="s">
        <v>277</v>
      </c>
      <c r="E245" s="17" t="s">
        <v>276</v>
      </c>
      <c r="F245" s="17" t="s">
        <v>659</v>
      </c>
      <c r="G245" s="15" t="s">
        <v>838</v>
      </c>
      <c r="H245" s="18">
        <v>152358</v>
      </c>
      <c r="I245" s="19">
        <v>903</v>
      </c>
      <c r="J245" s="18">
        <v>121886</v>
      </c>
      <c r="K245" s="19">
        <v>182829.6</v>
      </c>
      <c r="L245" s="18">
        <v>10873</v>
      </c>
      <c r="M245" s="18">
        <v>17739</v>
      </c>
      <c r="N245" s="18">
        <v>23176</v>
      </c>
      <c r="O245" s="18">
        <v>25179</v>
      </c>
      <c r="P245" s="18">
        <v>24463</v>
      </c>
      <c r="Q245" s="18">
        <v>18455</v>
      </c>
      <c r="R245" s="18">
        <v>10443</v>
      </c>
      <c r="S245" s="18">
        <v>5293</v>
      </c>
      <c r="T245" s="18">
        <v>3577</v>
      </c>
      <c r="U245" s="18">
        <v>3577</v>
      </c>
      <c r="V245" s="18">
        <v>3577</v>
      </c>
      <c r="W245" s="18">
        <v>6006</v>
      </c>
    </row>
    <row r="246" spans="1:23" s="22" customFormat="1" ht="30" customHeight="1">
      <c r="A246" s="15" t="s">
        <v>741</v>
      </c>
      <c r="B246" s="17" t="s">
        <v>280</v>
      </c>
      <c r="C246" s="17" t="s">
        <v>3</v>
      </c>
      <c r="D246" s="17" t="s">
        <v>279</v>
      </c>
      <c r="E246" s="17" t="s">
        <v>3</v>
      </c>
      <c r="F246" s="17" t="s">
        <v>660</v>
      </c>
      <c r="G246" s="15" t="s">
        <v>838</v>
      </c>
      <c r="H246" s="18">
        <v>134816</v>
      </c>
      <c r="I246" s="19">
        <v>900</v>
      </c>
      <c r="J246" s="18">
        <v>107853</v>
      </c>
      <c r="K246" s="19">
        <v>161779.19999999998</v>
      </c>
      <c r="L246" s="18">
        <v>10947</v>
      </c>
      <c r="M246" s="18">
        <v>15546</v>
      </c>
      <c r="N246" s="18">
        <v>20310</v>
      </c>
      <c r="O246" s="18">
        <v>22066</v>
      </c>
      <c r="P246" s="18">
        <v>21439</v>
      </c>
      <c r="Q246" s="18">
        <v>16173</v>
      </c>
      <c r="R246" s="18">
        <v>9152</v>
      </c>
      <c r="S246" s="18">
        <v>4639</v>
      </c>
      <c r="T246" s="18">
        <v>3134</v>
      </c>
      <c r="U246" s="18">
        <v>3134</v>
      </c>
      <c r="V246" s="18">
        <v>3134</v>
      </c>
      <c r="W246" s="18">
        <v>5142</v>
      </c>
    </row>
    <row r="247" spans="1:23" s="22" customFormat="1" ht="30" customHeight="1">
      <c r="A247" s="15" t="s">
        <v>741</v>
      </c>
      <c r="B247" s="17" t="s">
        <v>283</v>
      </c>
      <c r="C247" s="17" t="s">
        <v>281</v>
      </c>
      <c r="D247" s="17" t="s">
        <v>282</v>
      </c>
      <c r="E247" s="17" t="s">
        <v>281</v>
      </c>
      <c r="F247" s="17" t="s">
        <v>661</v>
      </c>
      <c r="G247" s="15" t="s">
        <v>838</v>
      </c>
      <c r="H247" s="18">
        <v>68855</v>
      </c>
      <c r="I247" s="19">
        <v>1500</v>
      </c>
      <c r="J247" s="18">
        <v>55084</v>
      </c>
      <c r="K247" s="19">
        <v>82626</v>
      </c>
      <c r="L247" s="18">
        <v>4946</v>
      </c>
      <c r="M247" s="18">
        <v>8069</v>
      </c>
      <c r="N247" s="18">
        <v>10661</v>
      </c>
      <c r="O247" s="18">
        <v>11452</v>
      </c>
      <c r="P247" s="18">
        <v>11127</v>
      </c>
      <c r="Q247" s="18">
        <v>8394</v>
      </c>
      <c r="R247" s="18">
        <v>4750</v>
      </c>
      <c r="S247" s="18">
        <v>2408</v>
      </c>
      <c r="T247" s="18">
        <v>1627</v>
      </c>
      <c r="U247" s="18">
        <v>1627</v>
      </c>
      <c r="V247" s="18">
        <v>1627</v>
      </c>
      <c r="W247" s="18">
        <v>2167</v>
      </c>
    </row>
    <row r="248" spans="1:23" s="22" customFormat="1" ht="30" customHeight="1">
      <c r="A248" s="15" t="s">
        <v>741</v>
      </c>
      <c r="B248" s="17" t="s">
        <v>285</v>
      </c>
      <c r="C248" s="17" t="s">
        <v>276</v>
      </c>
      <c r="D248" s="17" t="s">
        <v>284</v>
      </c>
      <c r="E248" s="17" t="s">
        <v>276</v>
      </c>
      <c r="F248" s="17" t="s">
        <v>659</v>
      </c>
      <c r="G248" s="15" t="s">
        <v>838</v>
      </c>
      <c r="H248" s="18">
        <v>71427</v>
      </c>
      <c r="I248" s="19">
        <v>975</v>
      </c>
      <c r="J248" s="18">
        <v>57142</v>
      </c>
      <c r="K248" s="19">
        <v>85712.4</v>
      </c>
      <c r="L248" s="18">
        <v>6477</v>
      </c>
      <c r="M248" s="18">
        <v>8179</v>
      </c>
      <c r="N248" s="18">
        <v>11460</v>
      </c>
      <c r="O248" s="18">
        <v>11609</v>
      </c>
      <c r="P248" s="18">
        <v>11279</v>
      </c>
      <c r="Q248" s="18">
        <v>8509</v>
      </c>
      <c r="R248" s="18">
        <v>4815</v>
      </c>
      <c r="S248" s="18">
        <v>2441</v>
      </c>
      <c r="T248" s="18">
        <v>1649</v>
      </c>
      <c r="U248" s="18">
        <v>1649</v>
      </c>
      <c r="V248" s="18">
        <v>1649</v>
      </c>
      <c r="W248" s="18">
        <v>1711</v>
      </c>
    </row>
    <row r="249" spans="1:23" s="22" customFormat="1" ht="30" customHeight="1">
      <c r="A249" s="15" t="s">
        <v>741</v>
      </c>
      <c r="B249" s="17" t="s">
        <v>287</v>
      </c>
      <c r="C249" s="17" t="s">
        <v>281</v>
      </c>
      <c r="D249" s="17" t="s">
        <v>286</v>
      </c>
      <c r="E249" s="17" t="s">
        <v>281</v>
      </c>
      <c r="F249" s="17" t="s">
        <v>661</v>
      </c>
      <c r="G249" s="15" t="s">
        <v>838</v>
      </c>
      <c r="H249" s="18">
        <v>52382</v>
      </c>
      <c r="I249" s="19">
        <v>975</v>
      </c>
      <c r="J249" s="18">
        <v>41906</v>
      </c>
      <c r="K249" s="19">
        <v>62858.399999999994</v>
      </c>
      <c r="L249" s="18">
        <v>3786</v>
      </c>
      <c r="M249" s="18">
        <v>6581</v>
      </c>
      <c r="N249" s="18">
        <v>7967</v>
      </c>
      <c r="O249" s="18">
        <v>8615</v>
      </c>
      <c r="P249" s="18">
        <v>8371</v>
      </c>
      <c r="Q249" s="18">
        <v>6315</v>
      </c>
      <c r="R249" s="18">
        <v>3574</v>
      </c>
      <c r="S249" s="18">
        <v>1811</v>
      </c>
      <c r="T249" s="18">
        <v>1224</v>
      </c>
      <c r="U249" s="18">
        <v>1224</v>
      </c>
      <c r="V249" s="18">
        <v>1224</v>
      </c>
      <c r="W249" s="18">
        <v>1690</v>
      </c>
    </row>
    <row r="250" spans="1:23" s="22" customFormat="1" ht="30" customHeight="1">
      <c r="A250" s="15" t="s">
        <v>741</v>
      </c>
      <c r="B250" s="17" t="s">
        <v>290</v>
      </c>
      <c r="C250" s="17" t="s">
        <v>288</v>
      </c>
      <c r="D250" s="17" t="s">
        <v>289</v>
      </c>
      <c r="E250" s="17" t="str">
        <f>VLOOKUP(B250,'[1]Műszaki adatlap'!$A$2:$E$255,4,FALSE)</f>
        <v>Vas Megyei Területi Gyermekvédelmi Szakszolgálat, Gyermekotthon és Általános Iskola</v>
      </c>
      <c r="F250" s="17" t="str">
        <f>VLOOKUP(B250,'[1]Műszaki adatlap'!$A$2:$E$255,5,FALSE)</f>
        <v>9700. Szombathely, Vörösmarty M. u. 11.</v>
      </c>
      <c r="G250" s="15" t="s">
        <v>838</v>
      </c>
      <c r="H250" s="18">
        <v>22507</v>
      </c>
      <c r="I250" s="19">
        <v>375</v>
      </c>
      <c r="J250" s="18">
        <v>18006</v>
      </c>
      <c r="K250" s="19">
        <v>27008.399999999998</v>
      </c>
      <c r="L250" s="18">
        <v>1522</v>
      </c>
      <c r="M250" s="18">
        <v>2723</v>
      </c>
      <c r="N250" s="18">
        <v>4483</v>
      </c>
      <c r="O250" s="18">
        <v>3525</v>
      </c>
      <c r="P250" s="18">
        <v>3424</v>
      </c>
      <c r="Q250" s="18">
        <v>2583</v>
      </c>
      <c r="R250" s="18">
        <v>1462</v>
      </c>
      <c r="S250" s="18">
        <v>741</v>
      </c>
      <c r="T250" s="18">
        <v>501</v>
      </c>
      <c r="U250" s="18">
        <v>501</v>
      </c>
      <c r="V250" s="18">
        <v>501</v>
      </c>
      <c r="W250" s="18">
        <v>541</v>
      </c>
    </row>
    <row r="251" spans="1:23" s="22" customFormat="1" ht="30" customHeight="1">
      <c r="A251" s="15" t="s">
        <v>741</v>
      </c>
      <c r="B251" s="17" t="s">
        <v>292</v>
      </c>
      <c r="C251" s="17" t="s">
        <v>276</v>
      </c>
      <c r="D251" s="17" t="s">
        <v>291</v>
      </c>
      <c r="E251" s="17" t="s">
        <v>276</v>
      </c>
      <c r="F251" s="17" t="s">
        <v>659</v>
      </c>
      <c r="G251" s="15" t="s">
        <v>838</v>
      </c>
      <c r="H251" s="18">
        <v>172915</v>
      </c>
      <c r="I251" s="19">
        <v>975</v>
      </c>
      <c r="J251" s="18">
        <v>138332</v>
      </c>
      <c r="K251" s="19">
        <v>207498</v>
      </c>
      <c r="L251" s="18">
        <v>15160</v>
      </c>
      <c r="M251" s="18">
        <v>20130</v>
      </c>
      <c r="N251" s="18">
        <v>24365</v>
      </c>
      <c r="O251" s="18">
        <v>26750</v>
      </c>
      <c r="P251" s="18">
        <v>27980</v>
      </c>
      <c r="Q251" s="18">
        <v>20510</v>
      </c>
      <c r="R251" s="18">
        <v>15230</v>
      </c>
      <c r="S251" s="18">
        <v>5250</v>
      </c>
      <c r="T251" s="18">
        <v>4215</v>
      </c>
      <c r="U251" s="18">
        <v>3860</v>
      </c>
      <c r="V251" s="18">
        <v>3530</v>
      </c>
      <c r="W251" s="18">
        <v>5935</v>
      </c>
    </row>
    <row r="252" spans="1:23" s="22" customFormat="1" ht="30" customHeight="1">
      <c r="A252" s="15" t="s">
        <v>741</v>
      </c>
      <c r="B252" s="17" t="s">
        <v>294</v>
      </c>
      <c r="C252" s="17" t="s">
        <v>276</v>
      </c>
      <c r="D252" s="17" t="s">
        <v>293</v>
      </c>
      <c r="E252" s="17" t="s">
        <v>276</v>
      </c>
      <c r="F252" s="17" t="s">
        <v>659</v>
      </c>
      <c r="G252" s="15" t="s">
        <v>838</v>
      </c>
      <c r="H252" s="18">
        <v>80651</v>
      </c>
      <c r="I252" s="19">
        <v>975</v>
      </c>
      <c r="J252" s="18">
        <v>64521</v>
      </c>
      <c r="K252" s="19">
        <v>96781.2</v>
      </c>
      <c r="L252" s="18">
        <v>5664</v>
      </c>
      <c r="M252" s="18">
        <v>7667</v>
      </c>
      <c r="N252" s="18">
        <v>8547</v>
      </c>
      <c r="O252" s="18">
        <v>8470</v>
      </c>
      <c r="P252" s="18">
        <v>8305</v>
      </c>
      <c r="Q252" s="18">
        <v>8602</v>
      </c>
      <c r="R252" s="18">
        <v>8184</v>
      </c>
      <c r="S252" s="18">
        <v>7876</v>
      </c>
      <c r="T252" s="18">
        <v>3608</v>
      </c>
      <c r="U252" s="18">
        <v>4961</v>
      </c>
      <c r="V252" s="18">
        <v>4037</v>
      </c>
      <c r="W252" s="18">
        <v>4730</v>
      </c>
    </row>
    <row r="253" spans="1:23" s="22" customFormat="1" ht="30" customHeight="1">
      <c r="A253" s="15" t="s">
        <v>741</v>
      </c>
      <c r="B253" s="17" t="s">
        <v>296</v>
      </c>
      <c r="C253" s="17" t="s">
        <v>276</v>
      </c>
      <c r="D253" s="17" t="s">
        <v>295</v>
      </c>
      <c r="E253" s="17" t="s">
        <v>276</v>
      </c>
      <c r="F253" s="17" t="s">
        <v>659</v>
      </c>
      <c r="G253" s="15" t="s">
        <v>838</v>
      </c>
      <c r="H253" s="18">
        <v>54780</v>
      </c>
      <c r="I253" s="19">
        <v>975</v>
      </c>
      <c r="J253" s="18">
        <v>43824</v>
      </c>
      <c r="K253" s="19">
        <v>65736</v>
      </c>
      <c r="L253" s="18">
        <v>4620</v>
      </c>
      <c r="M253" s="18">
        <v>5544</v>
      </c>
      <c r="N253" s="18">
        <v>6666</v>
      </c>
      <c r="O253" s="18">
        <v>6732</v>
      </c>
      <c r="P253" s="18">
        <v>6666</v>
      </c>
      <c r="Q253" s="18">
        <v>6336</v>
      </c>
      <c r="R253" s="18">
        <v>4356</v>
      </c>
      <c r="S253" s="18">
        <v>3828</v>
      </c>
      <c r="T253" s="18">
        <v>2508</v>
      </c>
      <c r="U253" s="18">
        <v>2376</v>
      </c>
      <c r="V253" s="18">
        <v>2508</v>
      </c>
      <c r="W253" s="18">
        <v>2640</v>
      </c>
    </row>
    <row r="254" spans="1:23" s="22" customFormat="1" ht="30" customHeight="1">
      <c r="A254" s="15" t="s">
        <v>742</v>
      </c>
      <c r="B254" s="17" t="s">
        <v>8</v>
      </c>
      <c r="C254" s="17" t="s">
        <v>6</v>
      </c>
      <c r="D254" s="17" t="s">
        <v>7</v>
      </c>
      <c r="E254" s="17" t="str">
        <f>VLOOKUP(B254,'[1]Műszaki adatlap'!$A$2:$E$255,4,FALSE)</f>
        <v>Veszprém Megyei Fogyatékos Személyek, Pszichiátriai és Szenvedélybetegek Integrált Intézménye</v>
      </c>
      <c r="F254" s="17" t="str">
        <f>VLOOKUP(B254,'[1]Műszaki adatlap'!$A$2:$E$255,5,FALSE)</f>
        <v>8592. Dáka, Dózsa Gy. u. 80.</v>
      </c>
      <c r="G254" s="15" t="s">
        <v>837</v>
      </c>
      <c r="H254" s="18">
        <v>161065</v>
      </c>
      <c r="I254" s="19">
        <v>600</v>
      </c>
      <c r="J254" s="18">
        <v>128852</v>
      </c>
      <c r="K254" s="19">
        <v>193278</v>
      </c>
      <c r="L254" s="18">
        <v>18000</v>
      </c>
      <c r="M254" s="18">
        <v>18000</v>
      </c>
      <c r="N254" s="18">
        <v>18000</v>
      </c>
      <c r="O254" s="18">
        <v>18000</v>
      </c>
      <c r="P254" s="18">
        <v>16800</v>
      </c>
      <c r="Q254" s="18">
        <v>18000</v>
      </c>
      <c r="R254" s="18">
        <v>14166</v>
      </c>
      <c r="S254" s="18">
        <v>7780</v>
      </c>
      <c r="T254" s="18">
        <v>5187</v>
      </c>
      <c r="U254" s="18">
        <v>5186</v>
      </c>
      <c r="V254" s="18">
        <v>8380</v>
      </c>
      <c r="W254" s="18">
        <v>13566</v>
      </c>
    </row>
    <row r="255" spans="1:23" s="22" customFormat="1" ht="30" customHeight="1">
      <c r="A255" s="15" t="s">
        <v>742</v>
      </c>
      <c r="B255" s="17" t="s">
        <v>10</v>
      </c>
      <c r="C255" s="17" t="s">
        <v>6</v>
      </c>
      <c r="D255" s="17" t="s">
        <v>9</v>
      </c>
      <c r="E255" s="17" t="str">
        <f>VLOOKUP(B255,'[1]Műszaki adatlap'!$A$2:$E$255,4,FALSE)</f>
        <v>Veszprém Megyei Fogyatékos Személyek, Pszichiátriai és Szenvedélybetegek Integrált Intézménye</v>
      </c>
      <c r="F255" s="17" t="str">
        <f>VLOOKUP(B255,'[1]Műszaki adatlap'!$A$2:$E$255,5,FALSE)</f>
        <v>8592. Dáka, Dózsa Gy. u. 80.</v>
      </c>
      <c r="G255" s="15" t="s">
        <v>837</v>
      </c>
      <c r="H255" s="18">
        <v>49611</v>
      </c>
      <c r="I255" s="19">
        <v>410</v>
      </c>
      <c r="J255" s="18">
        <v>39689</v>
      </c>
      <c r="K255" s="19">
        <v>59533.2</v>
      </c>
      <c r="L255" s="18">
        <v>3591</v>
      </c>
      <c r="M255" s="18">
        <v>5859</v>
      </c>
      <c r="N255" s="18">
        <v>7654</v>
      </c>
      <c r="O255" s="18">
        <v>8316</v>
      </c>
      <c r="P255" s="18">
        <v>8080</v>
      </c>
      <c r="Q255" s="18">
        <v>6095</v>
      </c>
      <c r="R255" s="18">
        <v>3449</v>
      </c>
      <c r="S255" s="18">
        <v>1748</v>
      </c>
      <c r="T255" s="18">
        <v>1181</v>
      </c>
      <c r="U255" s="18">
        <v>1181</v>
      </c>
      <c r="V255" s="18">
        <v>1181</v>
      </c>
      <c r="W255" s="18">
        <v>1276</v>
      </c>
    </row>
    <row r="256" spans="1:23" s="22" customFormat="1" ht="30" customHeight="1">
      <c r="A256" s="15" t="s">
        <v>742</v>
      </c>
      <c r="B256" s="17" t="s">
        <v>12</v>
      </c>
      <c r="C256" s="17" t="s">
        <v>6</v>
      </c>
      <c r="D256" s="17" t="s">
        <v>11</v>
      </c>
      <c r="E256" s="17" t="str">
        <f>VLOOKUP(B256,'[1]Műszaki adatlap'!$A$2:$E$255,4,FALSE)</f>
        <v>Veszprém Megyei Fogyatékos Személyek, Pszichiátriai és Szenvedélybetegek Integrált Intézménye</v>
      </c>
      <c r="F256" s="17" t="str">
        <f>VLOOKUP(B256,'[1]Műszaki adatlap'!$A$2:$E$255,5,FALSE)</f>
        <v>8592. Dáka, Dózsa Gy. u. 80.</v>
      </c>
      <c r="G256" s="15" t="s">
        <v>841</v>
      </c>
      <c r="H256" s="18">
        <v>96099</v>
      </c>
      <c r="I256" s="19">
        <v>975</v>
      </c>
      <c r="J256" s="18">
        <v>76879</v>
      </c>
      <c r="K256" s="19">
        <v>115318.8</v>
      </c>
      <c r="L256" s="18">
        <v>6974</v>
      </c>
      <c r="M256" s="18">
        <v>11128</v>
      </c>
      <c r="N256" s="18">
        <v>14865</v>
      </c>
      <c r="O256" s="18">
        <v>16150</v>
      </c>
      <c r="P256" s="18">
        <v>15691</v>
      </c>
      <c r="Q256" s="18">
        <v>11837</v>
      </c>
      <c r="R256" s="18">
        <v>6699</v>
      </c>
      <c r="S256" s="18">
        <v>3395</v>
      </c>
      <c r="T256" s="18">
        <v>2294</v>
      </c>
      <c r="U256" s="18">
        <v>2294</v>
      </c>
      <c r="V256" s="18">
        <v>2294</v>
      </c>
      <c r="W256" s="18">
        <v>2478</v>
      </c>
    </row>
    <row r="257" spans="1:25" s="22" customFormat="1" ht="30" customHeight="1">
      <c r="A257" s="15" t="s">
        <v>742</v>
      </c>
      <c r="B257" s="17" t="s">
        <v>15</v>
      </c>
      <c r="C257" s="17" t="s">
        <v>13</v>
      </c>
      <c r="D257" s="17" t="s">
        <v>14</v>
      </c>
      <c r="E257" s="17" t="str">
        <f>VLOOKUP(B257,'[1]Műszaki adatlap'!$A$2:$E$255,4,FALSE)</f>
        <v>Veszprém Megyei Idősek Otthonainak Egyesített Szociális Intézménye</v>
      </c>
      <c r="F257" s="17" t="str">
        <f>VLOOKUP(B257,'[1]Műszaki adatlap'!$A$2:$E$255,5,FALSE)</f>
        <v>8596. Pápakovácsi, Attyapuszta 4.</v>
      </c>
      <c r="G257" s="15" t="s">
        <v>837</v>
      </c>
      <c r="H257" s="18">
        <v>50422</v>
      </c>
      <c r="I257" s="19">
        <v>975</v>
      </c>
      <c r="J257" s="18">
        <v>40338</v>
      </c>
      <c r="K257" s="19">
        <v>60506.399999999994</v>
      </c>
      <c r="L257" s="18">
        <v>3914</v>
      </c>
      <c r="M257" s="18">
        <v>5921</v>
      </c>
      <c r="N257" s="18">
        <v>7735</v>
      </c>
      <c r="O257" s="18">
        <v>8404</v>
      </c>
      <c r="P257" s="18">
        <v>8165</v>
      </c>
      <c r="Q257" s="18">
        <v>6159</v>
      </c>
      <c r="R257" s="18">
        <v>3486</v>
      </c>
      <c r="S257" s="18">
        <v>1767</v>
      </c>
      <c r="T257" s="18">
        <v>1194</v>
      </c>
      <c r="U257" s="18">
        <v>1194</v>
      </c>
      <c r="V257" s="18">
        <v>1194</v>
      </c>
      <c r="W257" s="18">
        <v>1289</v>
      </c>
      <c r="Y257" s="30" t="e">
        <f>#REF!+#REF!+#REF!+#REF!+#REF!</f>
        <v>#REF!</v>
      </c>
    </row>
    <row r="258" spans="1:23" s="22" customFormat="1" ht="30" customHeight="1">
      <c r="A258" s="15" t="s">
        <v>742</v>
      </c>
      <c r="B258" s="17" t="s">
        <v>17</v>
      </c>
      <c r="C258" s="17" t="s">
        <v>13</v>
      </c>
      <c r="D258" s="17" t="s">
        <v>16</v>
      </c>
      <c r="E258" s="17" t="str">
        <f>VLOOKUP(B258,'[1]Műszaki adatlap'!$A$2:$E$255,4,FALSE)</f>
        <v>Veszprém Megyei Idősek Otthonainak Egyesített Szociális Intézménye</v>
      </c>
      <c r="F258" s="17" t="str">
        <f>VLOOKUP(B258,'[1]Műszaki adatlap'!$A$2:$E$255,5,FALSE)</f>
        <v>8596. Pápakovácsi, Attyapuszta 4.</v>
      </c>
      <c r="G258" s="15" t="s">
        <v>837</v>
      </c>
      <c r="H258" s="18">
        <v>90346</v>
      </c>
      <c r="I258" s="19">
        <v>975</v>
      </c>
      <c r="J258" s="18">
        <v>72277</v>
      </c>
      <c r="K258" s="19">
        <v>108415.2</v>
      </c>
      <c r="L258" s="18">
        <v>6963</v>
      </c>
      <c r="M258" s="18">
        <v>10541</v>
      </c>
      <c r="N258" s="18">
        <v>13771</v>
      </c>
      <c r="O258" s="18">
        <v>14961</v>
      </c>
      <c r="P258" s="18">
        <v>14536</v>
      </c>
      <c r="Q258" s="18">
        <v>10966</v>
      </c>
      <c r="R258" s="18">
        <v>6206</v>
      </c>
      <c r="S258" s="18">
        <v>3145</v>
      </c>
      <c r="T258" s="18">
        <v>2125</v>
      </c>
      <c r="U258" s="18">
        <v>2125</v>
      </c>
      <c r="V258" s="18">
        <v>2125</v>
      </c>
      <c r="W258" s="18">
        <v>2882</v>
      </c>
    </row>
    <row r="259" spans="1:23" s="22" customFormat="1" ht="30" customHeight="1">
      <c r="A259" s="15" t="s">
        <v>742</v>
      </c>
      <c r="B259" s="17" t="s">
        <v>19</v>
      </c>
      <c r="C259" s="17" t="s">
        <v>13</v>
      </c>
      <c r="D259" s="17" t="s">
        <v>18</v>
      </c>
      <c r="E259" s="17" t="str">
        <f>VLOOKUP(B259,'[1]Műszaki adatlap'!$A$2:$E$255,4,FALSE)</f>
        <v>Veszprém Megyei Idősek Otthonainak Egyesített Szociális Intézménye</v>
      </c>
      <c r="F259" s="17" t="str">
        <f>VLOOKUP(B259,'[1]Műszaki adatlap'!$A$2:$E$255,5,FALSE)</f>
        <v>8596. Pápakovácsi, Attyapuszta 4.</v>
      </c>
      <c r="G259" s="15" t="s">
        <v>837</v>
      </c>
      <c r="H259" s="18">
        <v>71965</v>
      </c>
      <c r="I259" s="19">
        <v>1125</v>
      </c>
      <c r="J259" s="18">
        <v>57572</v>
      </c>
      <c r="K259" s="19">
        <v>86358</v>
      </c>
      <c r="L259" s="18">
        <v>5181</v>
      </c>
      <c r="M259" s="18">
        <v>8453</v>
      </c>
      <c r="N259" s="18">
        <v>11044</v>
      </c>
      <c r="O259" s="18">
        <v>11998</v>
      </c>
      <c r="P259" s="18">
        <v>11657</v>
      </c>
      <c r="Q259" s="18">
        <v>8794</v>
      </c>
      <c r="R259" s="18">
        <v>4977</v>
      </c>
      <c r="S259" s="18">
        <v>2522</v>
      </c>
      <c r="T259" s="18">
        <v>1704</v>
      </c>
      <c r="U259" s="18">
        <v>1704</v>
      </c>
      <c r="V259" s="18">
        <v>1704</v>
      </c>
      <c r="W259" s="18">
        <v>2227</v>
      </c>
    </row>
    <row r="260" spans="1:23" s="22" customFormat="1" ht="30" customHeight="1">
      <c r="A260" s="15" t="s">
        <v>742</v>
      </c>
      <c r="B260" s="17" t="s">
        <v>21</v>
      </c>
      <c r="C260" s="17" t="s">
        <v>13</v>
      </c>
      <c r="D260" s="17" t="s">
        <v>20</v>
      </c>
      <c r="E260" s="17" t="str">
        <f>VLOOKUP(B260,'[1]Műszaki adatlap'!$A$2:$E$255,4,FALSE)</f>
        <v>Veszprém Megyei Idősek Otthonainak Egyesített Szociális Intézménye</v>
      </c>
      <c r="F260" s="17" t="str">
        <f>VLOOKUP(B260,'[1]Műszaki adatlap'!$A$2:$E$255,5,FALSE)</f>
        <v>8596. Pápakovácsi, Attyapuszta 4.</v>
      </c>
      <c r="G260" s="15" t="s">
        <v>837</v>
      </c>
      <c r="H260" s="18">
        <v>75735</v>
      </c>
      <c r="I260" s="19">
        <v>1500</v>
      </c>
      <c r="J260" s="18">
        <v>60588</v>
      </c>
      <c r="K260" s="19">
        <v>90882</v>
      </c>
      <c r="L260" s="18">
        <v>5482</v>
      </c>
      <c r="M260" s="18">
        <v>8944</v>
      </c>
      <c r="N260" s="18">
        <v>11685</v>
      </c>
      <c r="O260" s="18">
        <v>12695</v>
      </c>
      <c r="P260" s="18">
        <v>12334</v>
      </c>
      <c r="Q260" s="18">
        <v>9305</v>
      </c>
      <c r="R260" s="18">
        <v>5265</v>
      </c>
      <c r="S260" s="18">
        <v>2669</v>
      </c>
      <c r="T260" s="18">
        <v>1803</v>
      </c>
      <c r="U260" s="18">
        <v>1803</v>
      </c>
      <c r="V260" s="18">
        <v>1803</v>
      </c>
      <c r="W260" s="18">
        <v>1947</v>
      </c>
    </row>
    <row r="261" spans="1:23" s="22" customFormat="1" ht="30" customHeight="1">
      <c r="A261" s="15" t="s">
        <v>742</v>
      </c>
      <c r="B261" s="17" t="s">
        <v>23</v>
      </c>
      <c r="C261" s="17" t="s">
        <v>13</v>
      </c>
      <c r="D261" s="17" t="s">
        <v>22</v>
      </c>
      <c r="E261" s="17" t="str">
        <f>VLOOKUP(B261,'[1]Műszaki adatlap'!$A$2:$E$255,4,FALSE)</f>
        <v>Veszprém Megyei Idősek Otthonainak Egyesített Szociális Intézménye</v>
      </c>
      <c r="F261" s="17" t="str">
        <f>VLOOKUP(B261,'[1]Műszaki adatlap'!$A$2:$E$255,5,FALSE)</f>
        <v>8596. Pápakovácsi, Attyapuszta 4.</v>
      </c>
      <c r="G261" s="15" t="s">
        <v>837</v>
      </c>
      <c r="H261" s="18">
        <v>74965</v>
      </c>
      <c r="I261" s="19">
        <v>1200</v>
      </c>
      <c r="J261" s="18">
        <v>59972</v>
      </c>
      <c r="K261" s="19">
        <v>89958</v>
      </c>
      <c r="L261" s="18">
        <v>5426</v>
      </c>
      <c r="M261" s="18">
        <v>8853</v>
      </c>
      <c r="N261" s="18">
        <v>11566</v>
      </c>
      <c r="O261" s="18">
        <v>12565</v>
      </c>
      <c r="P261" s="18">
        <v>12208</v>
      </c>
      <c r="Q261" s="18">
        <v>9210</v>
      </c>
      <c r="R261" s="18">
        <v>5212</v>
      </c>
      <c r="S261" s="18">
        <v>2642</v>
      </c>
      <c r="T261" s="18">
        <v>1785</v>
      </c>
      <c r="U261" s="18">
        <v>1785</v>
      </c>
      <c r="V261" s="18">
        <v>1785</v>
      </c>
      <c r="W261" s="18">
        <v>1928</v>
      </c>
    </row>
    <row r="262" spans="1:23" s="22" customFormat="1" ht="30" customHeight="1">
      <c r="A262" s="15" t="s">
        <v>742</v>
      </c>
      <c r="B262" s="17" t="s">
        <v>139</v>
      </c>
      <c r="C262" s="17" t="s">
        <v>617</v>
      </c>
      <c r="D262" s="17" t="s">
        <v>138</v>
      </c>
      <c r="E262" s="17" t="s">
        <v>616</v>
      </c>
      <c r="F262" s="17" t="s">
        <v>619</v>
      </c>
      <c r="G262" s="15" t="s">
        <v>837</v>
      </c>
      <c r="H262" s="18">
        <v>6017</v>
      </c>
      <c r="I262" s="19">
        <v>375</v>
      </c>
      <c r="J262" s="18">
        <v>4814</v>
      </c>
      <c r="K262" s="19">
        <v>7220.4</v>
      </c>
      <c r="L262" s="18">
        <v>526</v>
      </c>
      <c r="M262" s="18">
        <v>792</v>
      </c>
      <c r="N262" s="18">
        <v>896</v>
      </c>
      <c r="O262" s="18">
        <v>973</v>
      </c>
      <c r="P262" s="18">
        <v>945</v>
      </c>
      <c r="Q262" s="18">
        <v>713</v>
      </c>
      <c r="R262" s="18">
        <v>404</v>
      </c>
      <c r="S262" s="18">
        <v>205</v>
      </c>
      <c r="T262" s="18">
        <v>138</v>
      </c>
      <c r="U262" s="18">
        <v>138</v>
      </c>
      <c r="V262" s="18">
        <v>138</v>
      </c>
      <c r="W262" s="18">
        <v>149</v>
      </c>
    </row>
    <row r="263" spans="1:23" s="22" customFormat="1" ht="30" customHeight="1">
      <c r="A263" s="15" t="s">
        <v>742</v>
      </c>
      <c r="B263" s="17" t="s">
        <v>140</v>
      </c>
      <c r="C263" s="17" t="s">
        <v>617</v>
      </c>
      <c r="D263" s="17" t="s">
        <v>138</v>
      </c>
      <c r="E263" s="17" t="s">
        <v>616</v>
      </c>
      <c r="F263" s="17" t="s">
        <v>619</v>
      </c>
      <c r="G263" s="15" t="s">
        <v>837</v>
      </c>
      <c r="H263" s="18">
        <v>12307</v>
      </c>
      <c r="I263" s="19">
        <v>375</v>
      </c>
      <c r="J263" s="18">
        <v>9846</v>
      </c>
      <c r="K263" s="19">
        <v>14768.4</v>
      </c>
      <c r="L263" s="18">
        <v>838</v>
      </c>
      <c r="M263" s="18">
        <v>1367</v>
      </c>
      <c r="N263" s="18">
        <v>1786</v>
      </c>
      <c r="O263" s="18">
        <v>2135</v>
      </c>
      <c r="P263" s="18">
        <v>2074</v>
      </c>
      <c r="Q263" s="18">
        <v>1565</v>
      </c>
      <c r="R263" s="18">
        <v>886</v>
      </c>
      <c r="S263" s="18">
        <v>449</v>
      </c>
      <c r="T263" s="18">
        <v>303</v>
      </c>
      <c r="U263" s="18">
        <v>303</v>
      </c>
      <c r="V263" s="18">
        <v>303</v>
      </c>
      <c r="W263" s="18">
        <v>298</v>
      </c>
    </row>
    <row r="264" spans="1:23" s="22" customFormat="1" ht="30" customHeight="1">
      <c r="A264" s="15" t="s">
        <v>742</v>
      </c>
      <c r="B264" s="17" t="s">
        <v>397</v>
      </c>
      <c r="C264" s="17" t="s">
        <v>395</v>
      </c>
      <c r="D264" s="17" t="s">
        <v>396</v>
      </c>
      <c r="E264" s="17" t="str">
        <f>VLOOKUP(B264,'[1]Műszaki adatlap'!$A$2:$E$255,4,FALSE)</f>
        <v>Foglalkoztató Intézet Darvastó</v>
      </c>
      <c r="F264" s="17" t="str">
        <f>VLOOKUP(B264,'[1]Műszaki adatlap'!$A$2:$E$255,5,FALSE)</f>
        <v>8474. Csabrendek, Darvastó</v>
      </c>
      <c r="G264" s="15" t="s">
        <v>837</v>
      </c>
      <c r="H264" s="18">
        <v>162298</v>
      </c>
      <c r="I264" s="19">
        <v>1312</v>
      </c>
      <c r="J264" s="18">
        <v>129838</v>
      </c>
      <c r="K264" s="19">
        <v>194757.6</v>
      </c>
      <c r="L264" s="18">
        <v>12652</v>
      </c>
      <c r="M264" s="18">
        <v>19051</v>
      </c>
      <c r="N264" s="18">
        <v>24890</v>
      </c>
      <c r="O264" s="18">
        <v>27041</v>
      </c>
      <c r="P264" s="18">
        <v>26272</v>
      </c>
      <c r="Q264" s="18">
        <v>19820</v>
      </c>
      <c r="R264" s="18">
        <v>11216</v>
      </c>
      <c r="S264" s="18">
        <v>5685</v>
      </c>
      <c r="T264" s="18">
        <v>3841</v>
      </c>
      <c r="U264" s="18">
        <v>3841</v>
      </c>
      <c r="V264" s="18">
        <v>3841</v>
      </c>
      <c r="W264" s="18">
        <v>4148</v>
      </c>
    </row>
    <row r="265" spans="1:23" s="22" customFormat="1" ht="30" customHeight="1">
      <c r="A265" s="15" t="s">
        <v>742</v>
      </c>
      <c r="B265" s="17" t="s">
        <v>399</v>
      </c>
      <c r="C265" s="17" t="s">
        <v>395</v>
      </c>
      <c r="D265" s="17" t="s">
        <v>398</v>
      </c>
      <c r="E265" s="17" t="str">
        <f>VLOOKUP(B265,'[1]Műszaki adatlap'!$A$2:$E$255,4,FALSE)</f>
        <v>Foglalkoztató Intézet Darvastó</v>
      </c>
      <c r="F265" s="17" t="str">
        <f>VLOOKUP(B265,'[1]Műszaki adatlap'!$A$2:$E$255,5,FALSE)</f>
        <v>8474. Csabrendek, Darvastó</v>
      </c>
      <c r="G265" s="15" t="s">
        <v>837</v>
      </c>
      <c r="H265" s="18">
        <v>40765</v>
      </c>
      <c r="I265" s="19">
        <v>1200</v>
      </c>
      <c r="J265" s="18">
        <v>32612</v>
      </c>
      <c r="K265" s="19">
        <v>48918</v>
      </c>
      <c r="L265" s="18">
        <v>2951</v>
      </c>
      <c r="M265" s="18">
        <v>4814</v>
      </c>
      <c r="N265" s="18">
        <v>6289</v>
      </c>
      <c r="O265" s="18">
        <v>6833</v>
      </c>
      <c r="P265" s="18">
        <v>6639</v>
      </c>
      <c r="Q265" s="18">
        <v>5008</v>
      </c>
      <c r="R265" s="18">
        <v>2834</v>
      </c>
      <c r="S265" s="18">
        <v>1436</v>
      </c>
      <c r="T265" s="18">
        <v>971</v>
      </c>
      <c r="U265" s="18">
        <v>971</v>
      </c>
      <c r="V265" s="18">
        <v>971</v>
      </c>
      <c r="W265" s="18">
        <v>1048</v>
      </c>
    </row>
    <row r="266" spans="1:23" s="22" customFormat="1" ht="30" customHeight="1">
      <c r="A266" s="15" t="s">
        <v>742</v>
      </c>
      <c r="B266" s="17" t="s">
        <v>419</v>
      </c>
      <c r="C266" s="17" t="s">
        <v>6</v>
      </c>
      <c r="D266" s="17" t="s">
        <v>418</v>
      </c>
      <c r="E266" s="17" t="str">
        <f>VLOOKUP(B266,'[1]Műszaki adatlap'!$A$2:$E$255,4,FALSE)</f>
        <v>Veszprém Megyei Fogyatékos Személyek, Pszichiátriai és Szenvedélybetegek Integrált Intézménye</v>
      </c>
      <c r="F266" s="17" t="str">
        <f>VLOOKUP(B266,'[1]Műszaki adatlap'!$A$2:$E$255,5,FALSE)</f>
        <v>8592. Dáka, Dózsa Gy. u. 80.</v>
      </c>
      <c r="G266" s="15" t="s">
        <v>837</v>
      </c>
      <c r="H266" s="18">
        <v>60864</v>
      </c>
      <c r="I266" s="19">
        <v>393</v>
      </c>
      <c r="J266" s="18">
        <v>48691</v>
      </c>
      <c r="K266" s="19">
        <v>73036.8</v>
      </c>
      <c r="L266" s="18">
        <v>5155</v>
      </c>
      <c r="M266" s="18">
        <v>7253</v>
      </c>
      <c r="N266" s="18">
        <v>9476</v>
      </c>
      <c r="O266" s="18">
        <v>10295</v>
      </c>
      <c r="P266" s="18">
        <v>10003</v>
      </c>
      <c r="Q266" s="18">
        <v>7546</v>
      </c>
      <c r="R266" s="18">
        <v>4270</v>
      </c>
      <c r="S266" s="18">
        <v>2164</v>
      </c>
      <c r="T266" s="18">
        <v>1462</v>
      </c>
      <c r="U266" s="18">
        <v>1462</v>
      </c>
      <c r="V266" s="18">
        <v>1462</v>
      </c>
      <c r="W266" s="18">
        <v>316</v>
      </c>
    </row>
    <row r="267" spans="1:23" s="22" customFormat="1" ht="30" customHeight="1">
      <c r="A267" s="15" t="s">
        <v>743</v>
      </c>
      <c r="B267" s="17" t="s">
        <v>44</v>
      </c>
      <c r="C267" s="17" t="s">
        <v>42</v>
      </c>
      <c r="D267" s="17" t="s">
        <v>43</v>
      </c>
      <c r="E267" s="17" t="s">
        <v>42</v>
      </c>
      <c r="F267" s="17" t="s">
        <v>654</v>
      </c>
      <c r="G267" s="15" t="s">
        <v>837</v>
      </c>
      <c r="H267" s="18">
        <v>71395</v>
      </c>
      <c r="I267" s="19">
        <v>1350</v>
      </c>
      <c r="J267" s="18">
        <v>57116</v>
      </c>
      <c r="K267" s="19">
        <v>85674</v>
      </c>
      <c r="L267" s="18">
        <v>5133</v>
      </c>
      <c r="M267" s="18">
        <v>4719</v>
      </c>
      <c r="N267" s="18">
        <v>10456</v>
      </c>
      <c r="O267" s="18">
        <v>12630</v>
      </c>
      <c r="P267" s="18">
        <v>12271</v>
      </c>
      <c r="Q267" s="18">
        <v>9257</v>
      </c>
      <c r="R267" s="18">
        <v>5238</v>
      </c>
      <c r="S267" s="18">
        <v>2655</v>
      </c>
      <c r="T267" s="18">
        <v>1794</v>
      </c>
      <c r="U267" s="18">
        <v>1794</v>
      </c>
      <c r="V267" s="18">
        <v>1794</v>
      </c>
      <c r="W267" s="18">
        <v>3654</v>
      </c>
    </row>
    <row r="268" spans="1:23" s="22" customFormat="1" ht="30" customHeight="1">
      <c r="A268" s="15" t="s">
        <v>743</v>
      </c>
      <c r="B268" s="17" t="s">
        <v>46</v>
      </c>
      <c r="C268" s="17" t="s">
        <v>42</v>
      </c>
      <c r="D268" s="17" t="s">
        <v>45</v>
      </c>
      <c r="E268" s="17" t="s">
        <v>42</v>
      </c>
      <c r="F268" s="17" t="s">
        <v>654</v>
      </c>
      <c r="G268" s="15" t="s">
        <v>837</v>
      </c>
      <c r="H268" s="18">
        <v>106954</v>
      </c>
      <c r="I268" s="19">
        <v>1500</v>
      </c>
      <c r="J268" s="18">
        <v>85563</v>
      </c>
      <c r="K268" s="19">
        <v>128344.79999999999</v>
      </c>
      <c r="L268" s="18">
        <v>7831</v>
      </c>
      <c r="M268" s="18">
        <v>12777</v>
      </c>
      <c r="N268" s="18">
        <v>16692</v>
      </c>
      <c r="O268" s="18">
        <v>18135</v>
      </c>
      <c r="P268" s="18">
        <v>17620</v>
      </c>
      <c r="Q268" s="18">
        <v>13292</v>
      </c>
      <c r="R268" s="18">
        <v>7522</v>
      </c>
      <c r="S268" s="18">
        <v>3812</v>
      </c>
      <c r="T268" s="18">
        <v>2576</v>
      </c>
      <c r="U268" s="18">
        <v>2576</v>
      </c>
      <c r="V268" s="18">
        <v>2576</v>
      </c>
      <c r="W268" s="18">
        <v>1545</v>
      </c>
    </row>
    <row r="269" spans="1:23" s="22" customFormat="1" ht="30" customHeight="1">
      <c r="A269" s="15" t="s">
        <v>743</v>
      </c>
      <c r="B269" s="17" t="s">
        <v>145</v>
      </c>
      <c r="C269" s="17" t="s">
        <v>143</v>
      </c>
      <c r="D269" s="17" t="s">
        <v>144</v>
      </c>
      <c r="E269" s="17" t="s">
        <v>143</v>
      </c>
      <c r="F269" s="17" t="s">
        <v>655</v>
      </c>
      <c r="G269" s="15" t="s">
        <v>837</v>
      </c>
      <c r="H269" s="18">
        <v>4039</v>
      </c>
      <c r="I269" s="19">
        <v>975</v>
      </c>
      <c r="J269" s="18">
        <v>3231</v>
      </c>
      <c r="K269" s="19">
        <v>4846.8</v>
      </c>
      <c r="L269" s="18">
        <v>253</v>
      </c>
      <c r="M269" s="18">
        <v>377</v>
      </c>
      <c r="N269" s="18">
        <v>493</v>
      </c>
      <c r="O269" s="18">
        <v>763</v>
      </c>
      <c r="P269" s="18">
        <v>740</v>
      </c>
      <c r="Q269" s="18">
        <v>559</v>
      </c>
      <c r="R269" s="18">
        <v>316</v>
      </c>
      <c r="S269" s="18">
        <v>160</v>
      </c>
      <c r="T269" s="18">
        <v>108</v>
      </c>
      <c r="U269" s="18">
        <v>108</v>
      </c>
      <c r="V269" s="18">
        <v>108</v>
      </c>
      <c r="W269" s="18">
        <v>54</v>
      </c>
    </row>
    <row r="270" spans="1:23" s="22" customFormat="1" ht="30" customHeight="1">
      <c r="A270" s="15" t="s">
        <v>743</v>
      </c>
      <c r="B270" s="17" t="s">
        <v>147</v>
      </c>
      <c r="C270" s="17" t="s">
        <v>143</v>
      </c>
      <c r="D270" s="17" t="s">
        <v>146</v>
      </c>
      <c r="E270" s="17" t="s">
        <v>143</v>
      </c>
      <c r="F270" s="17" t="s">
        <v>655</v>
      </c>
      <c r="G270" s="15" t="s">
        <v>837</v>
      </c>
      <c r="H270" s="18">
        <v>27384</v>
      </c>
      <c r="I270" s="19">
        <v>1350</v>
      </c>
      <c r="J270" s="18">
        <v>21907</v>
      </c>
      <c r="K270" s="19">
        <v>32860.799999999996</v>
      </c>
      <c r="L270" s="18">
        <v>2426</v>
      </c>
      <c r="M270" s="18">
        <v>2232</v>
      </c>
      <c r="N270" s="18">
        <v>2439</v>
      </c>
      <c r="O270" s="18">
        <v>5000</v>
      </c>
      <c r="P270" s="18">
        <v>4857</v>
      </c>
      <c r="Q270" s="18">
        <v>3665</v>
      </c>
      <c r="R270" s="18">
        <v>2074</v>
      </c>
      <c r="S270" s="18">
        <v>1051</v>
      </c>
      <c r="T270" s="18">
        <v>710</v>
      </c>
      <c r="U270" s="18">
        <v>710</v>
      </c>
      <c r="V270" s="18">
        <v>710</v>
      </c>
      <c r="W270" s="18">
        <v>1510</v>
      </c>
    </row>
    <row r="271" spans="1:23" s="22" customFormat="1" ht="30" customHeight="1">
      <c r="A271" s="15" t="s">
        <v>743</v>
      </c>
      <c r="B271" s="17" t="s">
        <v>150</v>
      </c>
      <c r="C271" s="17" t="s">
        <v>148</v>
      </c>
      <c r="D271" s="17" t="s">
        <v>149</v>
      </c>
      <c r="E271" s="17" t="s">
        <v>143</v>
      </c>
      <c r="F271" s="17" t="s">
        <v>655</v>
      </c>
      <c r="G271" s="15" t="s">
        <v>837</v>
      </c>
      <c r="H271" s="18">
        <v>55625</v>
      </c>
      <c r="I271" s="19">
        <v>975</v>
      </c>
      <c r="J271" s="18">
        <v>44500</v>
      </c>
      <c r="K271" s="19">
        <v>66750</v>
      </c>
      <c r="L271" s="18">
        <v>4069</v>
      </c>
      <c r="M271" s="18">
        <v>6640</v>
      </c>
      <c r="N271" s="18">
        <v>8674</v>
      </c>
      <c r="O271" s="18">
        <v>9424</v>
      </c>
      <c r="P271" s="18">
        <v>9156</v>
      </c>
      <c r="Q271" s="18">
        <v>6907</v>
      </c>
      <c r="R271" s="18">
        <v>3909</v>
      </c>
      <c r="S271" s="18">
        <v>1981</v>
      </c>
      <c r="T271" s="18">
        <v>1339</v>
      </c>
      <c r="U271" s="18">
        <v>1339</v>
      </c>
      <c r="V271" s="18">
        <v>1339</v>
      </c>
      <c r="W271" s="18">
        <v>848</v>
      </c>
    </row>
    <row r="272" spans="1:23" s="22" customFormat="1" ht="30" customHeight="1">
      <c r="A272" s="15" t="s">
        <v>743</v>
      </c>
      <c r="B272" s="17" t="s">
        <v>152</v>
      </c>
      <c r="C272" s="17" t="s">
        <v>148</v>
      </c>
      <c r="D272" s="17" t="s">
        <v>151</v>
      </c>
      <c r="E272" s="17" t="s">
        <v>143</v>
      </c>
      <c r="F272" s="17" t="s">
        <v>655</v>
      </c>
      <c r="G272" s="15" t="s">
        <v>837</v>
      </c>
      <c r="H272" s="18">
        <v>43436</v>
      </c>
      <c r="I272" s="19">
        <v>600</v>
      </c>
      <c r="J272" s="18">
        <v>34749</v>
      </c>
      <c r="K272" s="19">
        <v>52123.2</v>
      </c>
      <c r="L272" s="18">
        <v>3007</v>
      </c>
      <c r="M272" s="18">
        <v>5073</v>
      </c>
      <c r="N272" s="18">
        <v>6410</v>
      </c>
      <c r="O272" s="18">
        <v>6964</v>
      </c>
      <c r="P272" s="18">
        <v>6766</v>
      </c>
      <c r="Q272" s="18">
        <v>5104</v>
      </c>
      <c r="R272" s="18">
        <v>2888</v>
      </c>
      <c r="S272" s="18">
        <v>1464</v>
      </c>
      <c r="T272" s="18">
        <v>989</v>
      </c>
      <c r="U272" s="18">
        <v>989</v>
      </c>
      <c r="V272" s="18">
        <v>989</v>
      </c>
      <c r="W272" s="18">
        <v>2793</v>
      </c>
    </row>
    <row r="273" spans="1:23" s="22" customFormat="1" ht="30" customHeight="1">
      <c r="A273" s="15" t="s">
        <v>743</v>
      </c>
      <c r="B273" s="17" t="s">
        <v>155</v>
      </c>
      <c r="C273" s="17" t="s">
        <v>153</v>
      </c>
      <c r="D273" s="17" t="s">
        <v>154</v>
      </c>
      <c r="E273" s="17" t="str">
        <f>VLOOKUP(B273,'[1]Műszaki adatlap'!$A$2:$E$255,4,FALSE)</f>
        <v>Zala Megyei Gyermekvédelmi Központ és Területi Gyermekvédelmi Szakszolgálat</v>
      </c>
      <c r="F273" s="17" t="str">
        <f>VLOOKUP(B273,'[1]Műszaki adatlap'!$A$2:$E$255,5,FALSE)</f>
        <v>8900. Zalaegerszeg, Landorhegyi u. 35.</v>
      </c>
      <c r="G273" s="15" t="s">
        <v>837</v>
      </c>
      <c r="H273" s="18">
        <v>47915</v>
      </c>
      <c r="I273" s="19">
        <v>720</v>
      </c>
      <c r="J273" s="18">
        <v>38332</v>
      </c>
      <c r="K273" s="19">
        <v>57498</v>
      </c>
      <c r="L273" s="18">
        <v>3488</v>
      </c>
      <c r="M273" s="18">
        <v>5691</v>
      </c>
      <c r="N273" s="18">
        <v>7159</v>
      </c>
      <c r="O273" s="18">
        <v>8078</v>
      </c>
      <c r="P273" s="18">
        <v>7849</v>
      </c>
      <c r="Q273" s="18">
        <v>5921</v>
      </c>
      <c r="R273" s="18">
        <v>3351</v>
      </c>
      <c r="S273" s="18">
        <v>1698</v>
      </c>
      <c r="T273" s="18">
        <v>1147</v>
      </c>
      <c r="U273" s="18">
        <v>1147</v>
      </c>
      <c r="V273" s="18">
        <v>1147</v>
      </c>
      <c r="W273" s="18">
        <v>1239</v>
      </c>
    </row>
    <row r="274" spans="1:23" s="22" customFormat="1" ht="30" customHeight="1">
      <c r="A274" s="15" t="s">
        <v>743</v>
      </c>
      <c r="B274" s="17" t="s">
        <v>157</v>
      </c>
      <c r="C274" s="17" t="s">
        <v>153</v>
      </c>
      <c r="D274" s="17" t="s">
        <v>156</v>
      </c>
      <c r="E274" s="17" t="str">
        <f>VLOOKUP(B274,'[1]Műszaki adatlap'!$A$2:$E$255,4,FALSE)</f>
        <v>Zala Megyei Gyermekvédelmi Központ és Területi Gyermekvédelmi Szakszolgálat</v>
      </c>
      <c r="F274" s="17" t="str">
        <f>VLOOKUP(B274,'[1]Műszaki adatlap'!$A$2:$E$255,5,FALSE)</f>
        <v>8900. Zalaegerszeg, Landorhegyi u. 35.</v>
      </c>
      <c r="G274" s="15" t="s">
        <v>837</v>
      </c>
      <c r="H274" s="18">
        <v>28794</v>
      </c>
      <c r="I274" s="19">
        <v>390</v>
      </c>
      <c r="J274" s="18">
        <v>23035</v>
      </c>
      <c r="K274" s="19">
        <v>34552.799999999996</v>
      </c>
      <c r="L274" s="18">
        <v>2099</v>
      </c>
      <c r="M274" s="18">
        <v>3425</v>
      </c>
      <c r="N274" s="18">
        <v>4475</v>
      </c>
      <c r="O274" s="18">
        <v>4862</v>
      </c>
      <c r="P274" s="18">
        <v>4724</v>
      </c>
      <c r="Q274" s="18">
        <v>3563</v>
      </c>
      <c r="R274" s="18">
        <v>2016</v>
      </c>
      <c r="S274" s="18">
        <v>1022</v>
      </c>
      <c r="T274" s="18">
        <v>691</v>
      </c>
      <c r="U274" s="18">
        <v>691</v>
      </c>
      <c r="V274" s="18">
        <v>691</v>
      </c>
      <c r="W274" s="18">
        <v>535</v>
      </c>
    </row>
    <row r="275" spans="1:23" s="22" customFormat="1" ht="30" customHeight="1">
      <c r="A275" s="15" t="s">
        <v>743</v>
      </c>
      <c r="B275" s="17" t="s">
        <v>160</v>
      </c>
      <c r="C275" s="17" t="s">
        <v>158</v>
      </c>
      <c r="D275" s="17" t="s">
        <v>159</v>
      </c>
      <c r="E275" s="17" t="s">
        <v>158</v>
      </c>
      <c r="F275" s="17" t="s">
        <v>656</v>
      </c>
      <c r="G275" s="15" t="s">
        <v>837</v>
      </c>
      <c r="H275" s="18">
        <v>48045</v>
      </c>
      <c r="I275" s="19">
        <v>660</v>
      </c>
      <c r="J275" s="18">
        <v>38436</v>
      </c>
      <c r="K275" s="19">
        <v>57654</v>
      </c>
      <c r="L275" s="18">
        <v>3248</v>
      </c>
      <c r="M275" s="18">
        <v>6877</v>
      </c>
      <c r="N275" s="18">
        <v>6924</v>
      </c>
      <c r="O275" s="18">
        <v>7522</v>
      </c>
      <c r="P275" s="18">
        <v>7309</v>
      </c>
      <c r="Q275" s="18">
        <v>5513</v>
      </c>
      <c r="R275" s="18">
        <v>3120</v>
      </c>
      <c r="S275" s="18">
        <v>1581</v>
      </c>
      <c r="T275" s="18">
        <v>1069</v>
      </c>
      <c r="U275" s="18">
        <v>1069</v>
      </c>
      <c r="V275" s="18">
        <v>1069</v>
      </c>
      <c r="W275" s="18">
        <v>2744</v>
      </c>
    </row>
    <row r="276" spans="1:23" s="22" customFormat="1" ht="30" customHeight="1">
      <c r="A276" s="15" t="s">
        <v>743</v>
      </c>
      <c r="B276" s="17" t="s">
        <v>163</v>
      </c>
      <c r="C276" s="17" t="s">
        <v>161</v>
      </c>
      <c r="D276" s="17" t="s">
        <v>162</v>
      </c>
      <c r="E276" s="17" t="s">
        <v>158</v>
      </c>
      <c r="F276" s="17" t="s">
        <v>656</v>
      </c>
      <c r="G276" s="15" t="s">
        <v>837</v>
      </c>
      <c r="H276" s="18">
        <v>44173</v>
      </c>
      <c r="I276" s="19">
        <v>600</v>
      </c>
      <c r="J276" s="18">
        <v>35338</v>
      </c>
      <c r="K276" s="19">
        <v>53007.6</v>
      </c>
      <c r="L276" s="18">
        <v>3408</v>
      </c>
      <c r="M276" s="18">
        <v>3293</v>
      </c>
      <c r="N276" s="18">
        <v>7265</v>
      </c>
      <c r="O276" s="18">
        <v>7893</v>
      </c>
      <c r="P276" s="18">
        <v>7669</v>
      </c>
      <c r="Q276" s="18">
        <v>5785</v>
      </c>
      <c r="R276" s="18">
        <v>3274</v>
      </c>
      <c r="S276" s="18">
        <v>1659</v>
      </c>
      <c r="T276" s="18">
        <v>1121</v>
      </c>
      <c r="U276" s="18">
        <v>1121</v>
      </c>
      <c r="V276" s="18">
        <v>1121</v>
      </c>
      <c r="W276" s="18">
        <v>564</v>
      </c>
    </row>
    <row r="277" spans="1:23" s="22" customFormat="1" ht="30" customHeight="1">
      <c r="A277" s="15" t="s">
        <v>743</v>
      </c>
      <c r="B277" s="17" t="s">
        <v>165</v>
      </c>
      <c r="C277" s="17" t="s">
        <v>158</v>
      </c>
      <c r="D277" s="17" t="s">
        <v>164</v>
      </c>
      <c r="E277" s="17" t="s">
        <v>158</v>
      </c>
      <c r="F277" s="17" t="s">
        <v>656</v>
      </c>
      <c r="G277" s="15" t="s">
        <v>837</v>
      </c>
      <c r="H277" s="18">
        <v>18975</v>
      </c>
      <c r="I277" s="19">
        <v>375</v>
      </c>
      <c r="J277" s="18">
        <v>15180</v>
      </c>
      <c r="K277" s="19">
        <v>22770</v>
      </c>
      <c r="L277" s="18">
        <v>1559</v>
      </c>
      <c r="M277" s="18">
        <v>3058</v>
      </c>
      <c r="N277" s="18">
        <v>1464</v>
      </c>
      <c r="O277" s="18">
        <v>3337</v>
      </c>
      <c r="P277" s="18">
        <v>3243</v>
      </c>
      <c r="Q277" s="18">
        <v>2446</v>
      </c>
      <c r="R277" s="18">
        <v>1384</v>
      </c>
      <c r="S277" s="18">
        <v>702</v>
      </c>
      <c r="T277" s="18">
        <v>474</v>
      </c>
      <c r="U277" s="18">
        <v>474</v>
      </c>
      <c r="V277" s="18">
        <v>474</v>
      </c>
      <c r="W277" s="18">
        <v>360</v>
      </c>
    </row>
    <row r="278" spans="1:23" s="22" customFormat="1" ht="30" customHeight="1">
      <c r="A278" s="15" t="s">
        <v>743</v>
      </c>
      <c r="B278" s="17" t="s">
        <v>167</v>
      </c>
      <c r="C278" s="17" t="s">
        <v>158</v>
      </c>
      <c r="D278" s="17" t="s">
        <v>166</v>
      </c>
      <c r="E278" s="17" t="s">
        <v>158</v>
      </c>
      <c r="F278" s="17" t="s">
        <v>656</v>
      </c>
      <c r="G278" s="15" t="s">
        <v>837</v>
      </c>
      <c r="H278" s="18">
        <v>29123</v>
      </c>
      <c r="I278" s="19">
        <v>600</v>
      </c>
      <c r="J278" s="18">
        <v>23298</v>
      </c>
      <c r="K278" s="19">
        <v>34947.6</v>
      </c>
      <c r="L278" s="18">
        <v>2181</v>
      </c>
      <c r="M278" s="18">
        <v>3914</v>
      </c>
      <c r="N278" s="18">
        <v>3869</v>
      </c>
      <c r="O278" s="18">
        <v>4570</v>
      </c>
      <c r="P278" s="18">
        <v>4441</v>
      </c>
      <c r="Q278" s="18">
        <v>3350</v>
      </c>
      <c r="R278" s="18">
        <v>1895</v>
      </c>
      <c r="S278" s="18">
        <v>961</v>
      </c>
      <c r="T278" s="18">
        <v>649</v>
      </c>
      <c r="U278" s="18">
        <v>649</v>
      </c>
      <c r="V278" s="18">
        <v>649</v>
      </c>
      <c r="W278" s="18">
        <v>1995</v>
      </c>
    </row>
    <row r="279" spans="1:23" s="22" customFormat="1" ht="30" customHeight="1" thickBot="1">
      <c r="A279" s="23" t="s">
        <v>743</v>
      </c>
      <c r="B279" s="23" t="s">
        <v>436</v>
      </c>
      <c r="C279" s="23" t="s">
        <v>158</v>
      </c>
      <c r="D279" s="23" t="s">
        <v>156</v>
      </c>
      <c r="E279" s="23" t="str">
        <f>VLOOKUP(B279,'[1]Műszaki adatlap'!$A$2:$E$255,4,FALSE)</f>
        <v>Fogyatékkal Élők Integrált  Intézménye</v>
      </c>
      <c r="F279" s="23" t="str">
        <f>VLOOKUP(B279,'[1]Műszaki adatlap'!$A$2:$E$255,5,FALSE)</f>
        <v>8800 Nagykanizsa, Űrhajós u. 6.</v>
      </c>
      <c r="G279" s="15" t="s">
        <v>837</v>
      </c>
      <c r="H279" s="31">
        <v>27976</v>
      </c>
      <c r="I279" s="31">
        <v>375</v>
      </c>
      <c r="J279" s="31">
        <v>22381</v>
      </c>
      <c r="K279" s="31">
        <v>33571.2</v>
      </c>
      <c r="L279" s="31">
        <v>1934</v>
      </c>
      <c r="M279" s="31">
        <v>3242</v>
      </c>
      <c r="N279" s="31">
        <v>4223</v>
      </c>
      <c r="O279" s="31">
        <v>4659</v>
      </c>
      <c r="P279" s="31">
        <v>4632</v>
      </c>
      <c r="Q279" s="31">
        <v>3379</v>
      </c>
      <c r="R279" s="31">
        <v>1853</v>
      </c>
      <c r="S279" s="31">
        <v>872</v>
      </c>
      <c r="T279" s="31">
        <v>572</v>
      </c>
      <c r="U279" s="31">
        <v>730</v>
      </c>
      <c r="V279" s="31">
        <v>858</v>
      </c>
      <c r="W279" s="31">
        <v>1022</v>
      </c>
    </row>
    <row r="280" spans="1:23" ht="15.75" thickBo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5" ht="16.5" thickBot="1">
      <c r="A281" s="24"/>
      <c r="B281" s="24"/>
      <c r="C281" s="24"/>
      <c r="D281" s="24"/>
      <c r="E281" s="24"/>
      <c r="F281" s="4" t="s">
        <v>718</v>
      </c>
      <c r="G281" s="4"/>
      <c r="H281" s="5">
        <v>1</v>
      </c>
      <c r="I281" s="5"/>
      <c r="J281" s="6">
        <v>20488026</v>
      </c>
      <c r="K281" s="5">
        <v>1</v>
      </c>
      <c r="L281" s="10">
        <f aca="true" t="shared" si="0" ref="L281:W281">SUM(L2:L279)</f>
        <v>1550332.9748</v>
      </c>
      <c r="M281" s="11">
        <f t="shared" si="0"/>
        <v>2370014.6848</v>
      </c>
      <c r="N281" s="11">
        <f t="shared" si="0"/>
        <v>3034015.6515999995</v>
      </c>
      <c r="O281" s="11">
        <f t="shared" si="0"/>
        <v>3345471.253</v>
      </c>
      <c r="P281" s="11">
        <f t="shared" si="0"/>
        <v>3190890.4621</v>
      </c>
      <c r="Q281" s="11">
        <f t="shared" si="0"/>
        <v>2463742.9275</v>
      </c>
      <c r="R281" s="11">
        <f t="shared" si="0"/>
        <v>1450797.7826000003</v>
      </c>
      <c r="S281" s="11">
        <f t="shared" si="0"/>
        <v>764495.292</v>
      </c>
      <c r="T281" s="11">
        <f t="shared" si="0"/>
        <v>519327.54959999997</v>
      </c>
      <c r="U281" s="11">
        <f t="shared" si="0"/>
        <v>502915.6174</v>
      </c>
      <c r="V281" s="11">
        <f t="shared" si="0"/>
        <v>509695.29419999995</v>
      </c>
      <c r="W281" s="12">
        <f t="shared" si="0"/>
        <v>786330.5103999999</v>
      </c>
      <c r="Y281" s="14"/>
    </row>
    <row r="282" spans="1:23" ht="15.75" thickBot="1">
      <c r="A282" s="24"/>
      <c r="B282" s="24"/>
      <c r="C282" s="24"/>
      <c r="D282" s="24"/>
      <c r="E282" s="24"/>
      <c r="F282" s="24"/>
      <c r="G282" s="24"/>
      <c r="H282" s="24"/>
      <c r="I282" s="24"/>
      <c r="J282" s="7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6.5" thickBot="1">
      <c r="A283" s="24"/>
      <c r="B283" s="24"/>
      <c r="C283" s="24"/>
      <c r="D283" s="24"/>
      <c r="E283" s="24"/>
      <c r="F283" s="4" t="s">
        <v>719</v>
      </c>
      <c r="G283" s="4"/>
      <c r="H283" s="5">
        <v>0.8</v>
      </c>
      <c r="I283" s="5"/>
      <c r="J283" s="8">
        <v>16390424.399999999</v>
      </c>
      <c r="K283" s="5">
        <v>0.8</v>
      </c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15.75" thickBot="1">
      <c r="A284" s="24"/>
      <c r="B284" s="24"/>
      <c r="C284" s="24"/>
      <c r="D284" s="24"/>
      <c r="E284" s="24"/>
      <c r="F284" s="24"/>
      <c r="G284" s="24"/>
      <c r="H284" s="24"/>
      <c r="I284" s="24"/>
      <c r="J284" s="7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6.5" thickBot="1">
      <c r="A285" s="24"/>
      <c r="B285" s="24"/>
      <c r="C285" s="24"/>
      <c r="D285" s="24"/>
      <c r="E285" s="24"/>
      <c r="F285" s="4" t="s">
        <v>720</v>
      </c>
      <c r="G285" s="4"/>
      <c r="H285" s="5">
        <v>1.2</v>
      </c>
      <c r="I285" s="5"/>
      <c r="J285" s="9">
        <v>24585637.69999999</v>
      </c>
      <c r="K285" s="5">
        <v>1.2</v>
      </c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7" spans="10:11" ht="15">
      <c r="J287" s="26"/>
      <c r="K287" s="26"/>
    </row>
    <row r="288" spans="10:25" ht="15">
      <c r="J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Y288" s="14"/>
    </row>
    <row r="289" spans="10:25" ht="15">
      <c r="J289" s="28"/>
      <c r="L289" s="26"/>
      <c r="M289" s="26"/>
      <c r="N289" s="26"/>
      <c r="O289" s="26"/>
      <c r="S289" s="26"/>
      <c r="T289" s="26"/>
      <c r="U289" s="26"/>
      <c r="V289" s="26"/>
      <c r="W289" s="26"/>
      <c r="Y289" s="14"/>
    </row>
    <row r="290" ht="15">
      <c r="J290" s="28"/>
    </row>
    <row r="291" ht="15">
      <c r="J291" s="28"/>
    </row>
    <row r="292" ht="15">
      <c r="J292" s="28"/>
    </row>
    <row r="293" ht="15">
      <c r="J293" s="28"/>
    </row>
    <row r="294" ht="15">
      <c r="J294" s="28"/>
    </row>
    <row r="297" spans="5:11" ht="15">
      <c r="E297" s="29"/>
      <c r="H297" s="27"/>
      <c r="I297" s="27"/>
      <c r="K297" s="27"/>
    </row>
  </sheetData>
  <sheetProtection/>
  <autoFilter ref="A1:W281">
    <sortState ref="A2:W297">
      <sortCondition sortBy="value" ref="A2:A297"/>
    </sortState>
  </autoFilter>
  <printOptions horizontalCentered="1"/>
  <pageMargins left="0.11811023622047245" right="0.11811023622047245" top="0.5511811023622047" bottom="0.5511811023622047" header="0.11811023622047245" footer="0.11811023622047245"/>
  <pageSetup fitToHeight="100" fitToWidth="1" horizontalDpi="600" verticalDpi="600" orientation="landscape" paperSize="8" scale="44" r:id="rId3"/>
  <headerFooter>
    <oddHeader>&amp;LSzociális és Germekvédelmi Főigazgatóság&amp;CKÖZPONTI FÖLDGÁZ KERESKEDLEMI SZERZŐDÉS
2017-18&amp;RFogyasztási helyek listája</oddHeader>
    <oddFooter>&amp;L2017. március 27.&amp;C&amp;P/&amp;N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Kővári Botond</dc:creator>
  <cp:keywords/>
  <dc:description/>
  <cp:lastModifiedBy>Fischer Tamás</cp:lastModifiedBy>
  <cp:lastPrinted>2017-03-29T11:42:07Z</cp:lastPrinted>
  <dcterms:created xsi:type="dcterms:W3CDTF">2017-02-09T09:03:42Z</dcterms:created>
  <dcterms:modified xsi:type="dcterms:W3CDTF">2017-06-12T07:21:51Z</dcterms:modified>
  <cp:category/>
  <cp:version/>
  <cp:contentType/>
  <cp:contentStatus/>
</cp:coreProperties>
</file>